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xr:revisionPtr revIDLastSave="0" documentId="8_{510C350D-4FAD-8943-A62D-02F11A5F42D7}" xr6:coauthVersionLast="46" xr6:coauthVersionMax="46" xr10:uidLastSave="{00000000-0000-0000-0000-000000000000}"/>
  <bookViews>
    <workbookView xWindow="0" yWindow="0" windowWidth="0" windowHeight="0" xr2:uid="{00000000-000D-0000-FFFF-FFFF00000000}"/>
  </bookViews>
  <sheets>
    <sheet name="Distribuição Vacina COVID" sheetId="1" r:id="rId1"/>
    <sheet name="Painel Vacinação Controle de pr" sheetId="2" r:id="rId2"/>
    <sheet name="Painel Vacinação Controle de ca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4" i="1" l="1"/>
  <c r="BY4" i="1"/>
  <c r="CC4" i="1"/>
  <c r="CG4" i="1"/>
  <c r="BE5" i="1"/>
  <c r="BY5" i="1"/>
  <c r="CC5" i="1"/>
  <c r="CG5" i="1"/>
  <c r="BE6" i="1"/>
  <c r="BY6" i="1"/>
  <c r="CC6" i="1"/>
  <c r="CG6" i="1"/>
  <c r="BE7" i="1"/>
  <c r="BY7" i="1"/>
  <c r="CC7" i="1"/>
  <c r="CG7" i="1"/>
  <c r="BE8" i="1"/>
  <c r="BY8" i="1"/>
  <c r="CC8" i="1"/>
  <c r="CG8" i="1"/>
  <c r="BE9" i="1"/>
  <c r="BY9" i="1"/>
  <c r="CC9" i="1"/>
  <c r="CG9" i="1"/>
  <c r="BE10" i="1"/>
  <c r="BY10" i="1"/>
  <c r="CC10" i="1"/>
  <c r="CG10" i="1"/>
  <c r="BE11" i="1"/>
  <c r="BY11" i="1"/>
  <c r="CC11" i="1"/>
  <c r="CG11" i="1"/>
  <c r="BE12" i="1"/>
  <c r="BY12" i="1"/>
  <c r="CC12" i="1"/>
  <c r="CG12" i="1"/>
  <c r="BE13" i="1"/>
  <c r="BY13" i="1"/>
  <c r="CC13" i="1"/>
  <c r="CG13" i="1"/>
  <c r="BE14" i="1"/>
  <c r="BY14" i="1"/>
  <c r="CC14" i="1"/>
  <c r="CG14" i="1"/>
  <c r="BE15" i="1"/>
  <c r="BY15" i="1"/>
  <c r="CC15" i="1"/>
  <c r="CG15" i="1"/>
  <c r="BE16" i="1"/>
  <c r="BY16" i="1"/>
  <c r="CC16" i="1"/>
  <c r="CG16" i="1"/>
  <c r="BE17" i="1"/>
  <c r="BY17" i="1"/>
  <c r="CC17" i="1"/>
  <c r="CG17" i="1"/>
  <c r="BE18" i="1"/>
  <c r="BY18" i="1"/>
  <c r="CC18" i="1"/>
  <c r="CG18" i="1"/>
  <c r="BE19" i="1"/>
  <c r="BY19" i="1"/>
  <c r="CC19" i="1"/>
  <c r="CG19" i="1"/>
  <c r="BE20" i="1"/>
  <c r="BY20" i="1"/>
  <c r="CC20" i="1"/>
  <c r="CG20" i="1"/>
  <c r="BE21" i="1"/>
  <c r="BY21" i="1"/>
  <c r="CC21" i="1"/>
  <c r="CG21" i="1"/>
  <c r="BE22" i="1"/>
  <c r="BY22" i="1"/>
  <c r="CC22" i="1"/>
  <c r="CG22" i="1"/>
  <c r="BE23" i="1"/>
  <c r="BY23" i="1"/>
  <c r="CC23" i="1"/>
  <c r="CG23" i="1"/>
  <c r="BE24" i="1"/>
  <c r="BY24" i="1"/>
  <c r="CC24" i="1"/>
  <c r="CG24" i="1"/>
  <c r="BE25" i="1"/>
  <c r="BY25" i="1"/>
  <c r="CC25" i="1"/>
  <c r="CG25" i="1"/>
  <c r="BE26" i="1"/>
  <c r="BY26" i="1"/>
  <c r="CC26" i="1"/>
  <c r="CG26" i="1"/>
  <c r="BE27" i="1"/>
  <c r="BY27" i="1"/>
  <c r="CC27" i="1"/>
  <c r="CG27" i="1"/>
  <c r="BE28" i="1"/>
  <c r="BY28" i="1"/>
  <c r="CC28" i="1"/>
  <c r="CG28" i="1"/>
  <c r="BE29" i="1"/>
  <c r="BY29" i="1"/>
  <c r="CC29" i="1"/>
  <c r="CG29" i="1"/>
  <c r="BE30" i="1"/>
  <c r="BY30" i="1"/>
  <c r="CC30" i="1"/>
  <c r="CG30" i="1"/>
  <c r="BE31" i="1"/>
  <c r="BY31" i="1"/>
  <c r="CC31" i="1"/>
  <c r="CG31" i="1"/>
  <c r="BE32" i="1"/>
  <c r="BY32" i="1"/>
  <c r="CC32" i="1"/>
  <c r="CG32" i="1"/>
  <c r="BE33" i="1"/>
  <c r="BY33" i="1"/>
  <c r="CC33" i="1"/>
  <c r="CG33" i="1"/>
  <c r="BE34" i="1"/>
  <c r="BY34" i="1"/>
  <c r="CC34" i="1"/>
  <c r="CG34" i="1"/>
  <c r="BE35" i="1"/>
  <c r="BY35" i="1"/>
  <c r="CC35" i="1"/>
  <c r="CG35" i="1"/>
  <c r="BE36" i="1"/>
  <c r="BY36" i="1"/>
  <c r="CC36" i="1"/>
  <c r="CG36" i="1"/>
  <c r="BE37" i="1"/>
  <c r="BY37" i="1"/>
  <c r="CC37" i="1"/>
  <c r="CG37" i="1"/>
  <c r="BE38" i="1"/>
  <c r="BY38" i="1"/>
  <c r="CC38" i="1"/>
  <c r="CG38" i="1"/>
  <c r="CG39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C39" i="1"/>
  <c r="BY39" i="1"/>
  <c r="BE39" i="1"/>
</calcChain>
</file>

<file path=xl/sharedStrings.xml><?xml version="1.0" encoding="utf-8"?>
<sst xmlns="http://schemas.openxmlformats.org/spreadsheetml/2006/main" count="755" uniqueCount="309">
  <si>
    <t>MUNICÍPIO</t>
  </si>
  <si>
    <t>TABELA 1 
CONCLUÍDA</t>
  </si>
  <si>
    <t>TABELA 2 
CONCLUÍDA</t>
  </si>
  <si>
    <t>TABELA 3 
CONCLUÍDA</t>
  </si>
  <si>
    <t>TABELA 4 
CONCLUÍDA</t>
  </si>
  <si>
    <t>TABELA 5 
CONCLUÍDA</t>
  </si>
  <si>
    <t>TABELA 6 
CONCLUÍDA</t>
  </si>
  <si>
    <t>TABELA 7</t>
  </si>
  <si>
    <t>TABELA 8 
CONCLUÍDA</t>
  </si>
  <si>
    <t>TABELA 9 
CONCLUÍDA</t>
  </si>
  <si>
    <t>TABELA 10 
CONCLUÍDA</t>
  </si>
  <si>
    <t>TABELA 11 
CONCLUÍDA</t>
  </si>
  <si>
    <t>TABELA 12</t>
  </si>
  <si>
    <t>TABELA 13 
CONCLUÍDA</t>
  </si>
  <si>
    <t>TABELA 14</t>
  </si>
  <si>
    <t>TABELA 15</t>
  </si>
  <si>
    <t>TABELA 16</t>
  </si>
  <si>
    <t>TABELA 17</t>
  </si>
  <si>
    <t>TABELA 18</t>
  </si>
  <si>
    <t>TABELA 19</t>
  </si>
  <si>
    <t>1ª DISTRIBUIÇÃO (CORONAVAC - 1ª REMESSA)
 Monodose</t>
  </si>
  <si>
    <t>2ª DISTRIBUIÇÃO (ASTRAZENECA - 1ª REMESSA)
 Multidose</t>
  </si>
  <si>
    <t>2ª DISTRIBUIÇÃO (CORONAVAC - 2ª REMESSA)
 Multidose (Frasco com 10 doses)</t>
  </si>
  <si>
    <t>2ª DISTRIBUIÇÃO (CORONAVAC - 1ª REMESSA - Reserva técnica da SES)
 Monodose</t>
  </si>
  <si>
    <t>3ª DISTRIBUIÇÃO (CORONAVAC - 3ª REMESSA)
 Multidose (Frasco com 10 doses)</t>
  </si>
  <si>
    <t>4ª DISTRIBUIÇÃO (CORONAVAC - 4ª REMESSA)
 Multidose (Frasco com 10 doses)</t>
  </si>
  <si>
    <t>4ª DISTRIBUIÇÃO (ASTRAZENECA - 2ª REMESSA)
 Multidose (Frasco com 10 doses)</t>
  </si>
  <si>
    <t>5ª DISTRIBUIÇÃO (CORONAVAC - 5ª REMESSA)
 Multidose (Frasco com 10 doses)</t>
  </si>
  <si>
    <t>6ª DISTRIBUIÇÃO (CORONAVAC - 6ª REMESSA)
 Multidose (Frasco com 10 doses)</t>
  </si>
  <si>
    <t>7ª DISTRIBUIÇÃO (CORONAVAC - 7ª REMESSA)
 Multidose (Frasco com 10 doses)</t>
  </si>
  <si>
    <t>8ª DISTRIBUIÇÃO (CORONAVAC - 8ª REMESSA)
 Multidose (Frasco com 10 doses)</t>
  </si>
  <si>
    <t>8ª DISTRIBUIÇÃO (ASTRAZENECA - 3ª REMESSA)
 Multidose (Frasco com 5 doses)</t>
  </si>
  <si>
    <t>9ª DISTRIBUIÇÃO (CORONAVAC - 9ª REMESSA)
 Multidose (Frasco com 10 doses)</t>
  </si>
  <si>
    <t>9ª DISTRIBUIÇÃO (ASTRAZENECA - 4ª REMESSA)
 Multidose (Frasco com 10 doses)</t>
  </si>
  <si>
    <t>10ª DISTRIBUIÇÃO (CORONAVAC - 10ª REMESSA)
 Multidose (Frasco com 10 doses)</t>
  </si>
  <si>
    <t>11ª DISTRIBUIÇÃO (CORONAVAC - 11ª REMESSA)
 Multidose (Frasco com 10 doses)</t>
  </si>
  <si>
    <t>11ª DISTRIBUIÇÃO (ASTRAZENECA - 5ª REMESSA)
 Multidose (Frasco com 5 doses)</t>
  </si>
  <si>
    <t>12ª DISTRIBUIÇÃO (CORONAVAC - 12ª REMESSA)
 Multidose (Frasco com 10 doses)</t>
  </si>
  <si>
    <t>12ª DISTRIBUIÇÃO (ASTRAZENECA CORONAVAC - 6ª REMESSA)
 Multidose (Frasco com 5 doses)</t>
  </si>
  <si>
    <t>TOTAL ACUMULADO DE DOSES DISTRIBUÍDAS
 1ª dose</t>
  </si>
  <si>
    <t>TOTAL ACUMULADO DE DOSES DISTRIBUÍDAS
 2ª dose</t>
  </si>
  <si>
    <t>TOTAL ACUMULADO DE DOSES DISTRIBUÍDAS
 1ª dose + 2ª dose</t>
  </si>
  <si>
    <t>TOTAL DE DOSES DISTRIBUÍDAS
 (1ª dose)
 EM 19/01/2021</t>
  </si>
  <si>
    <t>TOTAL DE DOSES DISTRIBUIDAS
 (2ª dose)
 EM 01/02/2021</t>
  </si>
  <si>
    <t>TOTAL DE DOSES
 1ª dose
  + 
 2ª dose</t>
  </si>
  <si>
    <t>TOTAL DE DOSES DISTRIBUÍDAS
 (1ª dose)
 EM 01/02/2021
 (Frasco com 10 doses)</t>
  </si>
  <si>
    <t>TOTAL DE DOSES DISTRIBUIDAS
 (2ª dose) - 38,7%
 EM 05/04/2021
 (Frasco com 10 doses)</t>
  </si>
  <si>
    <t>TOTAL DE DOSES DISTRIBUIDAS
 (2ª dose) - 61,3%
 EM 13/04/2021
 (Frasco com 5 doses)</t>
  </si>
  <si>
    <t>TOTAL DE DOSES DISTRIBUÍDAS
 (1ª dose)
 EM 01/02/2021</t>
  </si>
  <si>
    <t>TOTAL DE DOSES DISTRIBUIDAS
 (2ª dose)
 EM 11/02/2021</t>
  </si>
  <si>
    <t>TOTAL DE DOSES DISTRIBUÍDAS
 (1ª dose)
 EM 11/02/2021</t>
  </si>
  <si>
    <t>TOTAL DE DOSES DISTRIBUIDAS
 (2ª dose)
 EM 19 A 02/03/2021</t>
  </si>
  <si>
    <t>TOTAL DE DOSES DISTRIBUÍDAS
 (1ª dose)
 EM 02/03/2021</t>
  </si>
  <si>
    <t>TOTAL DE DOSES DISTRIBUIDAS
 (2ª dose)
 EM 15/03/2021</t>
  </si>
  <si>
    <t>TOTAL DE DOSES DISTRIBUIDAS
 (2ª dose)
 EM 12 SEMANAS</t>
  </si>
  <si>
    <t>TOTAL DE DOSES DISTRIBUÍDAS
 (1ª dose)
 EM 09/03/2021</t>
  </si>
  <si>
    <t>TOTAL DE DOSES DISTRIBUIDAS
 (2ª dose)
 EM 22/03/2021</t>
  </si>
  <si>
    <t>TOTAL DE DOSES DISTRIBUÍDAS
 (1ª dose)
 EM 15/03/2021</t>
  </si>
  <si>
    <t>TOTAL DE DOSES DISTRIBUIDAS
 (2ª dose)
 EM 26/03/2021</t>
  </si>
  <si>
    <t>TOTAL DE DOSES DISTRIBUÍDAS
 (1ª dose)
 EM 22/03/2021</t>
  </si>
  <si>
    <t>TOTAL DE DOSES DISTRIBUIDAS
 (2ª dose)
 EM 06/04/2021</t>
  </si>
  <si>
    <t>TOTAL DE DOSES DISTRIBUÍDAS
 (1ª dose)
 EM 26/03/2021</t>
  </si>
  <si>
    <t>TOTAL DE DOSES DISTRIBUIDAS
 (2ª dose)
 (Exceto 3,7% trabalhadores de saúde)
 EM 06/04/2021</t>
  </si>
  <si>
    <t>TOTAL DE DOSES DISTRIBUIDAS
 (2ª dose)
 (Consideando 3,7% trabalhadores de saúde)
 EM 13/04/2021</t>
  </si>
  <si>
    <t>TOTAL DE DOSES DISTRIBUÍDAS
 (1ª dose)
 EM 06/04/2021</t>
  </si>
  <si>
    <t>TOTAL DE DOSES DISTRIBUÍDAS
(1ª dose)
EM 20/04/2021
(Distribuição apenas para Santana de Pirapama)</t>
  </si>
  <si>
    <t>TOTAL DE DOSES DISTRIBUÍDAS
 (1ª dose)
 EM 29/03/2021</t>
  </si>
  <si>
    <t>TOTAL DE DOSES DISTRIBUIDAS
 (2ª dose)
 (Exceto 23% da população 69 a 65 anos e 4% trab saúde)
 EM 13/04/2021</t>
  </si>
  <si>
    <t>TOTAL DE DOSES DISTRIBUIDAS
 (2ª dose)
 (Considerando 23% da população 69 a 65 anos e 4% trab saúde)
 EM 20/04/2021</t>
  </si>
  <si>
    <t>TOTAL DE DOSES DISTRIBUIDAS
 (2ª dose)
 EM 4 SEMANAS</t>
  </si>
  <si>
    <t>TOTAL DE DOSES DISTRIBUÍDAS
 (1ª dose)
 EM 13/04/2021</t>
  </si>
  <si>
    <t>TOTAL DE DOSES DISTRIBUÍDAS
 (1ª dose)
 EM 20/04/2021*
(SL em 19/04/2021)</t>
  </si>
  <si>
    <t>Abaeté</t>
  </si>
  <si>
    <t>Araçaí</t>
  </si>
  <si>
    <t>Augusto de Lima</t>
  </si>
  <si>
    <t>Baldim</t>
  </si>
  <si>
    <t>Biquinhas</t>
  </si>
  <si>
    <t>Buenópolis</t>
  </si>
  <si>
    <t>Cachoeira da Prata</t>
  </si>
  <si>
    <t>Caetanópolis</t>
  </si>
  <si>
    <t>Capim Branco</t>
  </si>
  <si>
    <t>Cedro do Abaeté</t>
  </si>
  <si>
    <t>Cordisburgo</t>
  </si>
  <si>
    <t>Corinto</t>
  </si>
  <si>
    <t>Curvelo</t>
  </si>
  <si>
    <t>Felixlândia</t>
  </si>
  <si>
    <t>Fortuna de Minas</t>
  </si>
  <si>
    <t>Funilândia</t>
  </si>
  <si>
    <t>Inhaúma</t>
  </si>
  <si>
    <t>Inimutaba</t>
  </si>
  <si>
    <t>Jequitibá</t>
  </si>
  <si>
    <t>Maravilhas</t>
  </si>
  <si>
    <t>Monjolos</t>
  </si>
  <si>
    <t>Morada Nova de Minas</t>
  </si>
  <si>
    <t>Morro da Garça</t>
  </si>
  <si>
    <t>Paineiras</t>
  </si>
  <si>
    <t>Papagaios</t>
  </si>
  <si>
    <t>Paraopeba</t>
  </si>
  <si>
    <t>Pequi</t>
  </si>
  <si>
    <t>Pompéu</t>
  </si>
  <si>
    <t>Presidente Juscelino</t>
  </si>
  <si>
    <t>Prudente de Morais</t>
  </si>
  <si>
    <t>Quartel Geral</t>
  </si>
  <si>
    <t>Santana de Pirapama</t>
  </si>
  <si>
    <t>Santo Hipólito</t>
  </si>
  <si>
    <t>Sete Lagoas</t>
  </si>
  <si>
    <t>Três Marias</t>
  </si>
  <si>
    <t>TOTAL</t>
  </si>
  <si>
    <t>12/04/2021 - 13:00</t>
  </si>
  <si>
    <t>Controle de preenchimento do Painel de Vacinação</t>
  </si>
  <si>
    <t>Fonte: Sala de Situação Estadual</t>
  </si>
  <si>
    <t>16/04/2021 - 13:00</t>
  </si>
  <si>
    <t>URS</t>
  </si>
  <si>
    <t>Preencheram dentro dos últimos 15 dias</t>
  </si>
  <si>
    <t>Preencheram há mais de 15 dias</t>
  </si>
  <si>
    <t>Total</t>
  </si>
  <si>
    <t>Porcentagem de preenchimento nos últimos 15 dias</t>
  </si>
  <si>
    <t>Município</t>
  </si>
  <si>
    <t>Status</t>
  </si>
  <si>
    <t>Carimbo de data/hora do último preenchimento</t>
  </si>
  <si>
    <t>Endereço de e-mail usado no último preenchimento</t>
  </si>
  <si>
    <t>Alfenas</t>
  </si>
  <si>
    <t>Preencheu</t>
  </si>
  <si>
    <t>darlagontijo@yahoo.com.br</t>
  </si>
  <si>
    <t>Barbacena</t>
  </si>
  <si>
    <t>saudearacai@gmail.com</t>
  </si>
  <si>
    <t>Preencheu há mais de 7 dias</t>
  </si>
  <si>
    <t>Belo Horizonte</t>
  </si>
  <si>
    <t>vigisaudeaugustodelima@gmail.com</t>
  </si>
  <si>
    <t>Coronel Fabriciano</t>
  </si>
  <si>
    <t>Preencheu há mais de 15 dias</t>
  </si>
  <si>
    <t>visabaldim@yahoo.com.br</t>
  </si>
  <si>
    <t>Diamantina</t>
  </si>
  <si>
    <t>vitoriabiquinhas@hotmail.com</t>
  </si>
  <si>
    <t>Divinópolis</t>
  </si>
  <si>
    <t>jssica.viveiros@yahoo.com.br</t>
  </si>
  <si>
    <t>Governador Valadares</t>
  </si>
  <si>
    <t>digitacaocachoeira@gmail.com</t>
  </si>
  <si>
    <t>Itabira</t>
  </si>
  <si>
    <t>imunizacaetanopolis@yahoo.com.br</t>
  </si>
  <si>
    <t>Ituiutaba</t>
  </si>
  <si>
    <t>coordenacaocapimbranco@gmail.com</t>
  </si>
  <si>
    <t>Januária</t>
  </si>
  <si>
    <t>sms@cedrodoabaete.mg.gov.br</t>
  </si>
  <si>
    <t>Juiz de Fora</t>
  </si>
  <si>
    <t>smscordis@yahoo.com.br</t>
  </si>
  <si>
    <t>Leopoldina</t>
  </si>
  <si>
    <t>biavianna9@gmail.com</t>
  </si>
  <si>
    <t>Manhuaçu</t>
  </si>
  <si>
    <t>epidemiologia@curvelo.mg.gov.br</t>
  </si>
  <si>
    <t>Montes Claros</t>
  </si>
  <si>
    <t>epidemiologiafelix@yahoo.com.br</t>
  </si>
  <si>
    <t>Passos</t>
  </si>
  <si>
    <t>saude@fortunademinas.mg.gov.br</t>
  </si>
  <si>
    <t>Patos de Minas</t>
  </si>
  <si>
    <t>postofunilandia@yahoo.com</t>
  </si>
  <si>
    <t>Pedra Azul</t>
  </si>
  <si>
    <t>epidemiologiainhauma@gmail.com</t>
  </si>
  <si>
    <t>Pirapora</t>
  </si>
  <si>
    <t>programasepidemiologia@gmail.com</t>
  </si>
  <si>
    <t>Ponte Nova</t>
  </si>
  <si>
    <t>marysouza8@yahoo.com.br</t>
  </si>
  <si>
    <t>Pouso Alegre</t>
  </si>
  <si>
    <t>pamela_simar@hotmail.com</t>
  </si>
  <si>
    <t>São João Del Rei</t>
  </si>
  <si>
    <t>enf.anapaulasampaio@gmail.com</t>
  </si>
  <si>
    <t>saudemorada@yahoo.com.br</t>
  </si>
  <si>
    <t>Teófilo Otoni</t>
  </si>
  <si>
    <t>epidemiologia@morrodagarca.mg.gov.br</t>
  </si>
  <si>
    <t>Ubá</t>
  </si>
  <si>
    <t>moniabraga@hotmail.com</t>
  </si>
  <si>
    <t>Uberaba</t>
  </si>
  <si>
    <t>lailaneferreira87@gmail.com</t>
  </si>
  <si>
    <t>Uberlândia</t>
  </si>
  <si>
    <t>departamentodesaude@paraopeba.mg.gov.br</t>
  </si>
  <si>
    <t>Unaí</t>
  </si>
  <si>
    <t>vacinapequi@gmail.com</t>
  </si>
  <si>
    <t>Varginha</t>
  </si>
  <si>
    <t>epidemiologia@pompeu.mg.gov.br</t>
  </si>
  <si>
    <t>epidemipj@gmail.com</t>
  </si>
  <si>
    <t>atcprimaria@prudentedemorais.mg.gov.br</t>
  </si>
  <si>
    <t>LEGENDA DE CRITICIDADE</t>
  </si>
  <si>
    <t>fabiany.fs384@gmail.com</t>
  </si>
  <si>
    <t>% preenchimento</t>
  </si>
  <si>
    <t>Situação</t>
  </si>
  <si>
    <t>gammarques@yahoo.com.br</t>
  </si>
  <si>
    <t>0 a 89%</t>
  </si>
  <si>
    <t>Crítica</t>
  </si>
  <si>
    <t>lilienf3245@yahoo.com.br</t>
  </si>
  <si>
    <t>90 a 99%</t>
  </si>
  <si>
    <t>Em alerta</t>
  </si>
  <si>
    <t>epidemiologia.saude@setelagoas.mg.gov.br</t>
  </si>
  <si>
    <t>Esperada</t>
  </si>
  <si>
    <t>epidemiologia@tresmarias.mg.gov.br</t>
  </si>
  <si>
    <t>Carimbo de data/hora</t>
  </si>
  <si>
    <t>Endereço de e-mail cadastrado</t>
  </si>
  <si>
    <t>Nome do Responsável pelo preenchimento</t>
  </si>
  <si>
    <t>epidemiologia@abaete.mg.gov.br</t>
  </si>
  <si>
    <t>Marina Campos de Oliveira</t>
  </si>
  <si>
    <t>DARLA NEIVA GONTIJO</t>
  </si>
  <si>
    <t>Fernanda Rocha</t>
  </si>
  <si>
    <t>fabriellerc@yahoo.com.br</t>
  </si>
  <si>
    <t>Fabrícia Eller Carneiro</t>
  </si>
  <si>
    <t>Ana Paula Alves Diniz</t>
  </si>
  <si>
    <t>ANA PAULA ALVES DINIZ</t>
  </si>
  <si>
    <t>DARLENE GUIMARAES SANTIAGO DE MEDEIROS</t>
  </si>
  <si>
    <t>Darlene Guimarães Santiago de Medeiros</t>
  </si>
  <si>
    <t>Maria de Fátima Ferreira de Paula</t>
  </si>
  <si>
    <t>maria de Fátima Ferreira de Paula</t>
  </si>
  <si>
    <t>Maria de Fátima Ferreira dePaula</t>
  </si>
  <si>
    <t>Vitoria Xavier</t>
  </si>
  <si>
    <t>marypoly@terra.com.br</t>
  </si>
  <si>
    <t>Mariana Amaral</t>
  </si>
  <si>
    <t>Jéssica Moura Viveiros</t>
  </si>
  <si>
    <t>vigilanciasanitariabue20@yahoo.com</t>
  </si>
  <si>
    <t>MARILIA APARECIDA SILVA DUQUE</t>
  </si>
  <si>
    <t>ADRIANE FIGUEIREDO VIEIRA</t>
  </si>
  <si>
    <t>epidemiocae2020@gmail.com</t>
  </si>
  <si>
    <t>Andreza Franciele de Oliveira Silva</t>
  </si>
  <si>
    <t>Juliene Moreira da Silva</t>
  </si>
  <si>
    <t>juliene moreira da silva</t>
  </si>
  <si>
    <t>vigilanciacb@gmail.com</t>
  </si>
  <si>
    <t>STHEFANY CAROLINE FERREIRA DO PATROCINIO</t>
  </si>
  <si>
    <t>RENATA SANTOS RODRIGUES</t>
  </si>
  <si>
    <t>epidemiologia@capimbranco.mg.gov.br</t>
  </si>
  <si>
    <t>HELENA TERGINA DA SILVA PORTO</t>
  </si>
  <si>
    <t>GRAZIELE HELENA CORREA</t>
  </si>
  <si>
    <t>Graziele Helena Corrêa</t>
  </si>
  <si>
    <t>Ester Rios de Faria</t>
  </si>
  <si>
    <t>Regina Aparecida de Sousa</t>
  </si>
  <si>
    <t>Giovana Campelo</t>
  </si>
  <si>
    <t>CRISTIANA ALVES VIANA SILVERIO</t>
  </si>
  <si>
    <t>endemiascorinto@gmail.com</t>
  </si>
  <si>
    <t>NOBIA JANIANE DE PAULA SOUZA</t>
  </si>
  <si>
    <t>sistemasaude@curvelo.mg.gov.br</t>
  </si>
  <si>
    <t>Felipe Moreira de Matos</t>
  </si>
  <si>
    <t>Michele Pereira dos Santos Barcelos</t>
  </si>
  <si>
    <t>Rejane Pimenta do Prado Costa</t>
  </si>
  <si>
    <t>MARIA APARECIDA LEITE GONCALVES</t>
  </si>
  <si>
    <t>MARIA APARECIDA LEITE GONÇALVES</t>
  </si>
  <si>
    <t>Jaqueline Daiane de Jesus</t>
  </si>
  <si>
    <t>Selma Pereira Dutra Guimarães</t>
  </si>
  <si>
    <t>lucianasilvacorrea@yahoo.com</t>
  </si>
  <si>
    <t>Luciana Silva Correa Salles</t>
  </si>
  <si>
    <t>esflagoinha2021@gmail.com</t>
  </si>
  <si>
    <t>Regina Pereira da Rocha</t>
  </si>
  <si>
    <t>esfnjp@gmail.com</t>
  </si>
  <si>
    <t>dessafeliciano@gmail.com</t>
  </si>
  <si>
    <t>visa.funilandia@gmail.com</t>
  </si>
  <si>
    <t>Erica Aparecida Gomes Santa Rosa</t>
  </si>
  <si>
    <t>Poliana dos Santos de Souza</t>
  </si>
  <si>
    <t>liliaborelli@yahoo.com.br</t>
  </si>
  <si>
    <t>Lilia da Rocha Borelli</t>
  </si>
  <si>
    <t>inhaumasaude@yahoo.com.br</t>
  </si>
  <si>
    <t>DAYSE LUCILENE VIEIRA CAMPOS</t>
  </si>
  <si>
    <t>CRISTIANA DE PAULA OLIVEIRA</t>
  </si>
  <si>
    <t>epidemiologiacovid19saude@gmail.com</t>
  </si>
  <si>
    <t>Amanda da Silva Rezende</t>
  </si>
  <si>
    <t>Debora Rafaelle dos Santos</t>
  </si>
  <si>
    <t>Jussara Bakir silva</t>
  </si>
  <si>
    <t>JUSSARA BAKIR SILVA</t>
  </si>
  <si>
    <t>covidjequitiba@gmail.com</t>
  </si>
  <si>
    <t>Matheus Rabelo Nogueira</t>
  </si>
  <si>
    <t>Nágila de Almeida Batista</t>
  </si>
  <si>
    <t>maria auxiliadora de paula souza</t>
  </si>
  <si>
    <t>Pamela Florencio Bahia</t>
  </si>
  <si>
    <t>Ana Paula Sampaio Mendonça</t>
  </si>
  <si>
    <t>marystephani@yahoo.com</t>
  </si>
  <si>
    <t>Marielle Stephani Araújo Medeiros</t>
  </si>
  <si>
    <t>Ana Paula Sampaio Mendonça Costa</t>
  </si>
  <si>
    <t>Marcyelle Nayara Lima dos Santos</t>
  </si>
  <si>
    <t>MARIANA FERREIRA DE JESUS</t>
  </si>
  <si>
    <t>Irlania Nazaré de Campos</t>
  </si>
  <si>
    <t>juliana helena dos anjos diamantino</t>
  </si>
  <si>
    <t>kacia ossinte gonçalves de oliveira matos</t>
  </si>
  <si>
    <t>saude@paineiras.mg.gov.br</t>
  </si>
  <si>
    <t>Rozana Aparecida Ferreira Alves</t>
  </si>
  <si>
    <t>Márcia Ferreira Xavier</t>
  </si>
  <si>
    <t>auxiliadoraenfermeira@yahoo.com</t>
  </si>
  <si>
    <t>Maria Auxliadora Álvares da Silva</t>
  </si>
  <si>
    <t>MÔNIA BRAGA DE OLIVEIRA</t>
  </si>
  <si>
    <t>LAILANE FERREIRA DE JESUS</t>
  </si>
  <si>
    <t>kerolaine silva silveira</t>
  </si>
  <si>
    <t>Jessica Carolina Nascimento</t>
  </si>
  <si>
    <t>saudepequi330@gmail.com</t>
  </si>
  <si>
    <t>MARIA ANTÔNIA DE PÁDUA</t>
  </si>
  <si>
    <t>CAMILA VIEGAS BARBOSA DE FARIA</t>
  </si>
  <si>
    <t>Laís Maciel Barbosa</t>
  </si>
  <si>
    <t>Alex Gonçalves dos Reis</t>
  </si>
  <si>
    <t>Rosilaine</t>
  </si>
  <si>
    <t>rosilaine de matos melo</t>
  </si>
  <si>
    <t>Fabiane de Almeida Epifanio</t>
  </si>
  <si>
    <t>FABIANY FARIA SOARES</t>
  </si>
  <si>
    <t>carlinhaflores2010@hotmail.com</t>
  </si>
  <si>
    <t>CARLA DA SILVA FLORES</t>
  </si>
  <si>
    <t>marly-lealsantos@hotmail.com</t>
  </si>
  <si>
    <t>Marly Leal Santos</t>
  </si>
  <si>
    <t>coordenacaoapspirapama@gmail.com</t>
  </si>
  <si>
    <t>Daniela de Almeida Olegario</t>
  </si>
  <si>
    <t>Graciele Aparecida Moreira Marques</t>
  </si>
  <si>
    <t>vanderleiacramos@yahoo.com.br</t>
  </si>
  <si>
    <t>Vanderléia Ramos de Carvalho</t>
  </si>
  <si>
    <t>Lílian Marques Alves</t>
  </si>
  <si>
    <t>LÍLIAN MARQUES ALVES</t>
  </si>
  <si>
    <t>Mariana Campelo Carvalho Medeiros</t>
  </si>
  <si>
    <t>Aline Mara Ferreira de Jesus Souza</t>
  </si>
  <si>
    <t>guilhermemenezes.saude@setelagoas.mg.gov.br</t>
  </si>
  <si>
    <t>Guilherme Abreu Menezes</t>
  </si>
  <si>
    <t>Sheila Cristina Alves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</si>
</sst>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20" x14ac:knownFonts="1">
    <font>
      <sz val="10"/>
      <color rgb="FF000000"/>
      <name val="Arial"/>
    </font>
    <font>
      <b/>
      <sz val="11"/>
      <color theme="1"/>
      <name val="Calibri"/>
    </font>
    <font>
      <sz val="11"/>
      <color rgb="FF000000"/>
      <name val="Calibri"/>
    </font>
    <font>
      <b/>
      <sz val="14"/>
      <color theme="1"/>
      <name val="Calibri"/>
    </font>
    <font>
      <sz val="10"/>
      <name val="Arial"/>
    </font>
    <font>
      <sz val="11"/>
      <color theme="1"/>
      <name val="Calibri"/>
    </font>
    <font>
      <sz val="10"/>
      <color theme="1"/>
      <name val="Calibri"/>
    </font>
    <font>
      <b/>
      <sz val="14"/>
      <color rgb="FFFFFFFF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b/>
      <sz val="10"/>
      <color rgb="FFFFFFFF"/>
      <name val="Calibri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&quot;docs-Calibri&quot;"/>
    </font>
    <font>
      <b/>
      <sz val="10"/>
      <color rgb="FF000000"/>
      <name val="Arial"/>
    </font>
  </fonts>
  <fills count="4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  <fill>
      <patternFill patternType="solid">
        <fgColor rgb="FF000000"/>
        <bgColor rgb="FF000000"/>
      </patternFill>
    </fill>
    <fill>
      <patternFill patternType="solid">
        <fgColor rgb="FF434343"/>
        <bgColor rgb="FF434343"/>
      </patternFill>
    </fill>
    <fill>
      <patternFill patternType="solid">
        <fgColor rgb="FFF4CCCC"/>
        <bgColor rgb="FFF4CCCC"/>
      </patternFill>
    </fill>
    <fill>
      <patternFill patternType="solid">
        <fgColor rgb="FFE06666"/>
        <bgColor rgb="FFE06666"/>
      </patternFill>
    </fill>
    <fill>
      <patternFill patternType="solid">
        <fgColor rgb="FF990000"/>
        <bgColor rgb="FF990000"/>
      </patternFill>
    </fill>
    <fill>
      <patternFill patternType="solid">
        <fgColor rgb="FFFCE5CD"/>
        <bgColor rgb="FFFCE5CD"/>
      </patternFill>
    </fill>
    <fill>
      <patternFill patternType="solid">
        <fgColor rgb="FFF6B26B"/>
        <bgColor rgb="FFF6B26B"/>
      </patternFill>
    </fill>
    <fill>
      <patternFill patternType="solid">
        <fgColor rgb="FFB45F06"/>
        <bgColor rgb="FFB45F06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BF9000"/>
        <bgColor rgb="FFBF9000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38761D"/>
        <bgColor rgb="FF38761D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  <fill>
      <patternFill patternType="solid">
        <fgColor rgb="FF1155CC"/>
        <bgColor rgb="FF1155CC"/>
      </patternFill>
    </fill>
    <fill>
      <patternFill patternType="solid">
        <fgColor rgb="FFD9D2E9"/>
        <bgColor rgb="FFD9D2E9"/>
      </patternFill>
    </fill>
    <fill>
      <patternFill patternType="solid">
        <fgColor rgb="FF8E7CC3"/>
        <bgColor rgb="FF8E7CC3"/>
      </patternFill>
    </fill>
    <fill>
      <patternFill patternType="solid">
        <fgColor rgb="FF351C75"/>
        <bgColor rgb="FF351C75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0B5394"/>
        <bgColor rgb="FF0B5394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18">
    <xf numFmtId="0" fontId="0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Border="1"/>
    <xf numFmtId="0" fontId="6" fillId="0" borderId="6" xfId="0" applyFont="1" applyBorder="1"/>
    <xf numFmtId="0" fontId="2" fillId="0" borderId="0" xfId="0" applyFont="1" applyAlignment="1">
      <alignment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1" fillId="22" borderId="14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1" fillId="31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12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2" fillId="14" borderId="14" xfId="0" applyFont="1" applyFill="1" applyBorder="1" applyAlignment="1">
      <alignment horizontal="center" vertical="center"/>
    </xf>
    <xf numFmtId="0" fontId="13" fillId="15" borderId="14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2" fillId="23" borderId="14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3" fillId="27" borderId="14" xfId="0" applyFont="1" applyFill="1" applyBorder="1" applyAlignment="1">
      <alignment horizontal="center" vertical="center"/>
    </xf>
    <xf numFmtId="0" fontId="1" fillId="28" borderId="14" xfId="0" applyFont="1" applyFill="1" applyBorder="1" applyAlignment="1">
      <alignment horizontal="center" vertical="center"/>
    </xf>
    <xf numFmtId="0" fontId="12" fillId="29" borderId="14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3" fontId="12" fillId="20" borderId="14" xfId="0" applyNumberFormat="1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3" fontId="12" fillId="23" borderId="14" xfId="0" applyNumberFormat="1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3" fontId="13" fillId="27" borderId="14" xfId="0" applyNumberFormat="1" applyFont="1" applyFill="1" applyBorder="1" applyAlignment="1">
      <alignment horizontal="center" vertical="center"/>
    </xf>
    <xf numFmtId="3" fontId="13" fillId="28" borderId="14" xfId="0" applyNumberFormat="1" applyFont="1" applyFill="1" applyBorder="1" applyAlignment="1">
      <alignment horizontal="center" vertical="center"/>
    </xf>
    <xf numFmtId="3" fontId="13" fillId="28" borderId="14" xfId="0" applyNumberFormat="1" applyFont="1" applyFill="1" applyBorder="1" applyAlignment="1">
      <alignment horizontal="center"/>
    </xf>
    <xf numFmtId="3" fontId="12" fillId="29" borderId="14" xfId="0" applyNumberFormat="1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 vertical="center"/>
    </xf>
    <xf numFmtId="0" fontId="14" fillId="23" borderId="11" xfId="0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center"/>
    </xf>
    <xf numFmtId="3" fontId="12" fillId="9" borderId="16" xfId="0" applyNumberFormat="1" applyFont="1" applyFill="1" applyBorder="1" applyAlignment="1">
      <alignment horizontal="center"/>
    </xf>
    <xf numFmtId="3" fontId="12" fillId="11" borderId="16" xfId="0" applyNumberFormat="1" applyFont="1" applyFill="1" applyBorder="1" applyAlignment="1">
      <alignment horizontal="center"/>
    </xf>
    <xf numFmtId="3" fontId="12" fillId="10" borderId="16" xfId="0" applyNumberFormat="1" applyFont="1" applyFill="1" applyBorder="1" applyAlignment="1">
      <alignment horizontal="center"/>
    </xf>
    <xf numFmtId="3" fontId="1" fillId="13" borderId="14" xfId="0" applyNumberFormat="1" applyFont="1" applyFill="1" applyBorder="1" applyAlignment="1">
      <alignment horizontal="center" vertical="center"/>
    </xf>
    <xf numFmtId="3" fontId="12" fillId="14" borderId="14" xfId="0" applyNumberFormat="1" applyFont="1" applyFill="1" applyBorder="1" applyAlignment="1">
      <alignment horizontal="center" vertical="center"/>
    </xf>
    <xf numFmtId="3" fontId="12" fillId="17" borderId="14" xfId="0" applyNumberFormat="1" applyFont="1" applyFill="1" applyBorder="1" applyAlignment="1">
      <alignment horizontal="center" vertical="center"/>
    </xf>
    <xf numFmtId="3" fontId="12" fillId="26" borderId="14" xfId="0" applyNumberFormat="1" applyFont="1" applyFill="1" applyBorder="1" applyAlignment="1">
      <alignment horizontal="center" vertical="center"/>
    </xf>
    <xf numFmtId="3" fontId="13" fillId="18" borderId="14" xfId="0" applyNumberFormat="1" applyFont="1" applyFill="1" applyBorder="1" applyAlignment="1">
      <alignment horizontal="center" vertical="center"/>
    </xf>
    <xf numFmtId="3" fontId="1" fillId="19" borderId="14" xfId="0" applyNumberFormat="1" applyFont="1" applyFill="1" applyBorder="1" applyAlignment="1">
      <alignment horizontal="center" vertical="center"/>
    </xf>
    <xf numFmtId="3" fontId="13" fillId="21" borderId="14" xfId="0" applyNumberFormat="1" applyFont="1" applyFill="1" applyBorder="1" applyAlignment="1">
      <alignment horizontal="center" vertical="center"/>
    </xf>
    <xf numFmtId="3" fontId="1" fillId="22" borderId="14" xfId="0" applyNumberFormat="1" applyFont="1" applyFill="1" applyBorder="1" applyAlignment="1">
      <alignment horizontal="center" vertical="center"/>
    </xf>
    <xf numFmtId="3" fontId="13" fillId="33" borderId="14" xfId="0" applyNumberFormat="1" applyFont="1" applyFill="1" applyBorder="1" applyAlignment="1">
      <alignment horizontal="center" vertical="center"/>
    </xf>
    <xf numFmtId="3" fontId="12" fillId="35" borderId="14" xfId="0" applyNumberFormat="1" applyFont="1" applyFill="1" applyBorder="1" applyAlignment="1">
      <alignment horizontal="center" vertical="center"/>
    </xf>
    <xf numFmtId="3" fontId="1" fillId="12" borderId="14" xfId="0" applyNumberFormat="1" applyFont="1" applyFill="1" applyBorder="1" applyAlignment="1">
      <alignment horizontal="center" vertical="center"/>
    </xf>
    <xf numFmtId="3" fontId="13" fillId="15" borderId="14" xfId="0" applyNumberFormat="1" applyFont="1" applyFill="1" applyBorder="1" applyAlignment="1">
      <alignment horizontal="center" vertical="center"/>
    </xf>
    <xf numFmtId="3" fontId="1" fillId="16" borderId="14" xfId="0" applyNumberFormat="1" applyFont="1" applyFill="1" applyBorder="1" applyAlignment="1">
      <alignment horizontal="center" vertical="center"/>
    </xf>
    <xf numFmtId="3" fontId="1" fillId="24" borderId="14" xfId="0" applyNumberFormat="1" applyFont="1" applyFill="1" applyBorder="1" applyAlignment="1">
      <alignment horizontal="center" vertical="center"/>
    </xf>
    <xf numFmtId="3" fontId="1" fillId="25" borderId="14" xfId="0" applyNumberFormat="1" applyFont="1" applyFill="1" applyBorder="1" applyAlignment="1">
      <alignment horizontal="center" vertical="center"/>
    </xf>
    <xf numFmtId="3" fontId="13" fillId="30" borderId="14" xfId="0" applyNumberFormat="1" applyFont="1" applyFill="1" applyBorder="1" applyAlignment="1">
      <alignment horizontal="center" vertical="center"/>
    </xf>
    <xf numFmtId="3" fontId="12" fillId="32" borderId="14" xfId="0" applyNumberFormat="1" applyFont="1" applyFill="1" applyBorder="1" applyAlignment="1">
      <alignment horizontal="center" vertical="center"/>
    </xf>
    <xf numFmtId="3" fontId="1" fillId="13" borderId="14" xfId="0" applyNumberFormat="1" applyFont="1" applyFill="1" applyBorder="1" applyAlignment="1">
      <alignment horizontal="center" vertical="center"/>
    </xf>
    <xf numFmtId="3" fontId="1" fillId="16" borderId="14" xfId="0" applyNumberFormat="1" applyFont="1" applyFill="1" applyBorder="1" applyAlignment="1">
      <alignment horizontal="center" vertical="center"/>
    </xf>
    <xf numFmtId="3" fontId="1" fillId="18" borderId="14" xfId="0" applyNumberFormat="1" applyFont="1" applyFill="1" applyBorder="1" applyAlignment="1">
      <alignment horizontal="center" vertical="center"/>
    </xf>
    <xf numFmtId="3" fontId="13" fillId="21" borderId="14" xfId="0" applyNumberFormat="1" applyFont="1" applyFill="1" applyBorder="1" applyAlignment="1">
      <alignment horizontal="center"/>
    </xf>
    <xf numFmtId="3" fontId="14" fillId="23" borderId="11" xfId="0" applyNumberFormat="1" applyFont="1" applyFill="1" applyBorder="1" applyAlignment="1">
      <alignment horizontal="center"/>
    </xf>
    <xf numFmtId="3" fontId="13" fillId="24" borderId="14" xfId="0" applyNumberFormat="1" applyFont="1" applyFill="1" applyBorder="1" applyAlignment="1">
      <alignment horizontal="center"/>
    </xf>
    <xf numFmtId="3" fontId="14" fillId="26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1" fillId="15" borderId="14" xfId="0" applyNumberFormat="1" applyFont="1" applyFill="1" applyBorder="1" applyAlignment="1">
      <alignment horizontal="center" vertical="center"/>
    </xf>
    <xf numFmtId="3" fontId="13" fillId="16" borderId="14" xfId="0" applyNumberFormat="1" applyFont="1" applyFill="1" applyBorder="1" applyAlignment="1">
      <alignment horizontal="center" vertical="center"/>
    </xf>
    <xf numFmtId="3" fontId="1" fillId="19" borderId="14" xfId="0" applyNumberFormat="1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3" fontId="1" fillId="25" borderId="14" xfId="0" applyNumberFormat="1" applyFont="1" applyFill="1" applyBorder="1" applyAlignment="1">
      <alignment horizontal="center" vertical="center"/>
    </xf>
    <xf numFmtId="3" fontId="1" fillId="27" borderId="14" xfId="0" applyNumberFormat="1" applyFont="1" applyFill="1" applyBorder="1" applyAlignment="1">
      <alignment horizontal="center" vertical="center"/>
    </xf>
    <xf numFmtId="3" fontId="1" fillId="28" borderId="14" xfId="0" applyNumberFormat="1" applyFont="1" applyFill="1" applyBorder="1" applyAlignment="1">
      <alignment horizontal="center" vertical="center"/>
    </xf>
    <xf numFmtId="3" fontId="1" fillId="30" borderId="14" xfId="0" applyNumberFormat="1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/>
    </xf>
    <xf numFmtId="3" fontId="1" fillId="12" borderId="14" xfId="0" applyNumberFormat="1" applyFont="1" applyFill="1" applyBorder="1" applyAlignment="1">
      <alignment horizontal="center" vertical="center"/>
    </xf>
    <xf numFmtId="3" fontId="1" fillId="15" borderId="14" xfId="0" applyNumberFormat="1" applyFont="1" applyFill="1" applyBorder="1" applyAlignment="1">
      <alignment horizontal="center" vertical="center"/>
    </xf>
    <xf numFmtId="3" fontId="1" fillId="18" borderId="14" xfId="0" applyNumberFormat="1" applyFont="1" applyFill="1" applyBorder="1" applyAlignment="1">
      <alignment horizontal="center" vertical="center"/>
    </xf>
    <xf numFmtId="3" fontId="1" fillId="21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3" fontId="1" fillId="21" borderId="14" xfId="0" applyNumberFormat="1" applyFont="1" applyFill="1" applyBorder="1" applyAlignment="1">
      <alignment horizontal="center"/>
    </xf>
    <xf numFmtId="3" fontId="1" fillId="24" borderId="14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1" fillId="36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31" borderId="14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3" fillId="37" borderId="0" xfId="0" applyFont="1" applyFill="1" applyAlignment="1">
      <alignment horizontal="center" vertical="center"/>
    </xf>
    <xf numFmtId="0" fontId="13" fillId="31" borderId="14" xfId="0" applyFont="1" applyFill="1" applyBorder="1" applyAlignment="1">
      <alignment horizontal="center" vertical="center"/>
    </xf>
    <xf numFmtId="0" fontId="13" fillId="31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9" fontId="15" fillId="0" borderId="14" xfId="0" applyNumberFormat="1" applyFont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14" xfId="0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vertical="center" wrapText="1"/>
    </xf>
    <xf numFmtId="9" fontId="2" fillId="37" borderId="14" xfId="0" applyNumberFormat="1" applyFont="1" applyFill="1" applyBorder="1" applyAlignment="1">
      <alignment horizontal="center" vertical="center" wrapText="1"/>
    </xf>
    <xf numFmtId="164" fontId="15" fillId="37" borderId="14" xfId="0" applyNumberFormat="1" applyFont="1" applyFill="1" applyBorder="1" applyAlignment="1">
      <alignment horizontal="center"/>
    </xf>
    <xf numFmtId="0" fontId="15" fillId="37" borderId="14" xfId="0" applyFont="1" applyFill="1" applyBorder="1" applyAlignment="1">
      <alignment horizontal="center"/>
    </xf>
    <xf numFmtId="164" fontId="16" fillId="37" borderId="14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4" fontId="15" fillId="38" borderId="14" xfId="0" applyNumberFormat="1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164" fontId="16" fillId="39" borderId="14" xfId="0" applyNumberFormat="1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164" fontId="16" fillId="38" borderId="14" xfId="0" applyNumberFormat="1" applyFont="1" applyFill="1" applyBorder="1" applyAlignment="1">
      <alignment horizontal="center"/>
    </xf>
    <xf numFmtId="164" fontId="15" fillId="39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9" fontId="15" fillId="2" borderId="14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7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18" fillId="40" borderId="0" xfId="0" applyFont="1" applyFill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/>
    </xf>
    <xf numFmtId="0" fontId="19" fillId="40" borderId="14" xfId="0" applyFont="1" applyFill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9" fillId="6" borderId="10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1" fillId="9" borderId="12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11" fillId="11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9" fillId="7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13" xfId="0" applyFont="1" applyBorder="1"/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4" fontId="7" fillId="10" borderId="7" xfId="0" applyNumberFormat="1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" fillId="8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7" fillId="36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G40"/>
  <sheetViews>
    <sheetView tabSelected="1" workbookViewId="0">
      <pane xSplit="1" topLeftCell="BM1" activePane="topRight" state="frozen"/>
      <selection pane="topRight" activeCell="C2" sqref="C2"/>
    </sheetView>
  </sheetViews>
  <sheetFormatPr defaultColWidth="14.42578125" defaultRowHeight="15.75" customHeight="1" x14ac:dyDescent="0.15"/>
  <cols>
    <col min="1" max="1" width="21.44140625" customWidth="1"/>
    <col min="2" max="2" width="5.52734375" customWidth="1"/>
    <col min="3" max="5" width="25.890625" customWidth="1"/>
    <col min="6" max="6" width="5.52734375" customWidth="1"/>
    <col min="7" max="10" width="25.890625" customWidth="1"/>
    <col min="11" max="11" width="5.52734375" customWidth="1"/>
    <col min="12" max="14" width="25.890625" customWidth="1"/>
    <col min="15" max="15" width="5.52734375" customWidth="1"/>
    <col min="16" max="18" width="25.890625" customWidth="1"/>
    <col min="19" max="19" width="5.52734375" customWidth="1"/>
    <col min="20" max="22" width="25.890625" customWidth="1"/>
    <col min="23" max="23" width="5.52734375" customWidth="1"/>
    <col min="24" max="26" width="25.890625" customWidth="1"/>
    <col min="27" max="27" width="5.52734375" customWidth="1"/>
    <col min="28" max="30" width="25.890625" customWidth="1"/>
    <col min="31" max="31" width="5.52734375" customWidth="1"/>
    <col min="32" max="34" width="25.890625" customWidth="1"/>
    <col min="35" max="35" width="5.52734375" customWidth="1"/>
    <col min="36" max="38" width="25.890625" customWidth="1"/>
    <col min="39" max="39" width="5.52734375" customWidth="1"/>
    <col min="40" max="42" width="25.890625" customWidth="1"/>
    <col min="43" max="43" width="5.52734375" customWidth="1"/>
    <col min="44" max="47" width="25.890625" customWidth="1"/>
    <col min="48" max="48" width="5.52734375" customWidth="1"/>
    <col min="49" max="52" width="25.890625" customWidth="1"/>
    <col min="53" max="53" width="5.52734375" customWidth="1"/>
    <col min="54" max="57" width="25.890625" customWidth="1"/>
    <col min="58" max="58" width="5.52734375" customWidth="1"/>
    <col min="59" max="61" width="25.890625" customWidth="1"/>
    <col min="62" max="62" width="5.52734375" customWidth="1"/>
    <col min="63" max="65" width="25.890625" customWidth="1"/>
    <col min="66" max="66" width="5.52734375" customWidth="1"/>
    <col min="67" max="69" width="25.890625" customWidth="1"/>
    <col min="70" max="70" width="5.52734375" customWidth="1"/>
    <col min="71" max="73" width="25.890625" customWidth="1"/>
    <col min="74" max="74" width="5.52734375" customWidth="1"/>
    <col min="75" max="77" width="25.890625" customWidth="1"/>
    <col min="78" max="78" width="5.52734375" customWidth="1"/>
    <col min="79" max="81" width="25.890625" customWidth="1"/>
    <col min="82" max="82" width="5.52734375" customWidth="1"/>
    <col min="83" max="85" width="25.890625" customWidth="1"/>
  </cols>
  <sheetData>
    <row r="1" spans="1:85" ht="15.75" customHeight="1" x14ac:dyDescent="0.15">
      <c r="A1" s="205" t="s">
        <v>0</v>
      </c>
      <c r="B1" s="1"/>
      <c r="C1" s="208" t="s">
        <v>1</v>
      </c>
      <c r="D1" s="192"/>
      <c r="E1" s="193"/>
      <c r="F1" s="2"/>
      <c r="G1" s="203" t="s">
        <v>2</v>
      </c>
      <c r="H1" s="192"/>
      <c r="I1" s="192"/>
      <c r="J1" s="193"/>
      <c r="K1" s="2"/>
      <c r="L1" s="209" t="s">
        <v>3</v>
      </c>
      <c r="M1" s="192"/>
      <c r="N1" s="193"/>
      <c r="O1" s="2"/>
      <c r="P1" s="204" t="s">
        <v>4</v>
      </c>
      <c r="Q1" s="192"/>
      <c r="R1" s="193"/>
      <c r="S1" s="2"/>
      <c r="T1" s="201" t="s">
        <v>5</v>
      </c>
      <c r="U1" s="192"/>
      <c r="V1" s="193"/>
      <c r="W1" s="2"/>
      <c r="X1" s="202" t="s">
        <v>6</v>
      </c>
      <c r="Y1" s="192"/>
      <c r="Z1" s="193"/>
      <c r="AA1" s="2"/>
      <c r="AB1" s="214" t="s">
        <v>7</v>
      </c>
      <c r="AC1" s="192"/>
      <c r="AD1" s="193"/>
      <c r="AE1" s="2"/>
      <c r="AF1" s="208" t="s">
        <v>8</v>
      </c>
      <c r="AG1" s="192"/>
      <c r="AH1" s="193"/>
      <c r="AI1" s="2"/>
      <c r="AJ1" s="203" t="s">
        <v>9</v>
      </c>
      <c r="AK1" s="192"/>
      <c r="AL1" s="193"/>
      <c r="AM1" s="2"/>
      <c r="AN1" s="209" t="s">
        <v>10</v>
      </c>
      <c r="AO1" s="192"/>
      <c r="AP1" s="193"/>
      <c r="AQ1" s="2"/>
      <c r="AR1" s="204" t="s">
        <v>11</v>
      </c>
      <c r="AS1" s="192"/>
      <c r="AT1" s="192"/>
      <c r="AU1" s="193"/>
      <c r="AV1" s="2"/>
      <c r="AW1" s="201" t="s">
        <v>12</v>
      </c>
      <c r="AX1" s="192"/>
      <c r="AY1" s="192"/>
      <c r="AZ1" s="193"/>
      <c r="BA1" s="2"/>
      <c r="BB1" s="202" t="s">
        <v>13</v>
      </c>
      <c r="BC1" s="192"/>
      <c r="BD1" s="192"/>
      <c r="BE1" s="193"/>
      <c r="BF1" s="2"/>
      <c r="BG1" s="215" t="s">
        <v>14</v>
      </c>
      <c r="BH1" s="192"/>
      <c r="BI1" s="193"/>
      <c r="BJ1" s="2"/>
      <c r="BK1" s="208" t="s">
        <v>15</v>
      </c>
      <c r="BL1" s="192"/>
      <c r="BM1" s="193"/>
      <c r="BN1" s="2"/>
      <c r="BO1" s="203" t="s">
        <v>16</v>
      </c>
      <c r="BP1" s="192"/>
      <c r="BQ1" s="193"/>
      <c r="BR1" s="2"/>
      <c r="BS1" s="209" t="s">
        <v>17</v>
      </c>
      <c r="BT1" s="192"/>
      <c r="BU1" s="193"/>
      <c r="BV1" s="2"/>
      <c r="BW1" s="204" t="s">
        <v>18</v>
      </c>
      <c r="BX1" s="192"/>
      <c r="BY1" s="193"/>
      <c r="BZ1" s="3"/>
      <c r="CA1" s="210" t="s">
        <v>19</v>
      </c>
      <c r="CB1" s="192"/>
      <c r="CC1" s="193"/>
      <c r="CD1" s="4"/>
      <c r="CE1" s="211">
        <v>44299</v>
      </c>
      <c r="CF1" s="212"/>
      <c r="CG1" s="213"/>
    </row>
    <row r="2" spans="1:85" ht="15" x14ac:dyDescent="0.2">
      <c r="A2" s="206"/>
      <c r="B2" s="5"/>
      <c r="C2" s="196" t="s">
        <v>20</v>
      </c>
      <c r="D2" s="192"/>
      <c r="E2" s="193"/>
      <c r="F2" s="6"/>
      <c r="G2" s="197" t="s">
        <v>21</v>
      </c>
      <c r="H2" s="192"/>
      <c r="I2" s="192"/>
      <c r="J2" s="193"/>
      <c r="K2" s="6"/>
      <c r="L2" s="198" t="s">
        <v>22</v>
      </c>
      <c r="M2" s="192"/>
      <c r="N2" s="193"/>
      <c r="O2" s="6"/>
      <c r="P2" s="199" t="s">
        <v>23</v>
      </c>
      <c r="Q2" s="192"/>
      <c r="R2" s="193"/>
      <c r="S2" s="6"/>
      <c r="T2" s="191" t="s">
        <v>24</v>
      </c>
      <c r="U2" s="192"/>
      <c r="V2" s="193"/>
      <c r="W2" s="6"/>
      <c r="X2" s="194" t="s">
        <v>25</v>
      </c>
      <c r="Y2" s="192"/>
      <c r="Z2" s="193"/>
      <c r="AA2" s="6"/>
      <c r="AB2" s="200" t="s">
        <v>26</v>
      </c>
      <c r="AC2" s="192"/>
      <c r="AD2" s="193"/>
      <c r="AE2" s="6"/>
      <c r="AF2" s="196" t="s">
        <v>27</v>
      </c>
      <c r="AG2" s="192"/>
      <c r="AH2" s="193"/>
      <c r="AI2" s="6"/>
      <c r="AJ2" s="197" t="s">
        <v>28</v>
      </c>
      <c r="AK2" s="192"/>
      <c r="AL2" s="193"/>
      <c r="AM2" s="6"/>
      <c r="AN2" s="198" t="s">
        <v>29</v>
      </c>
      <c r="AO2" s="192"/>
      <c r="AP2" s="193"/>
      <c r="AQ2" s="6"/>
      <c r="AR2" s="199" t="s">
        <v>30</v>
      </c>
      <c r="AS2" s="192"/>
      <c r="AT2" s="192"/>
      <c r="AU2" s="193"/>
      <c r="AV2" s="6"/>
      <c r="AW2" s="191" t="s">
        <v>31</v>
      </c>
      <c r="AX2" s="192"/>
      <c r="AY2" s="192"/>
      <c r="AZ2" s="193"/>
      <c r="BA2" s="6"/>
      <c r="BB2" s="194" t="s">
        <v>32</v>
      </c>
      <c r="BC2" s="192"/>
      <c r="BD2" s="192"/>
      <c r="BE2" s="193"/>
      <c r="BF2" s="6"/>
      <c r="BG2" s="195" t="s">
        <v>33</v>
      </c>
      <c r="BH2" s="192"/>
      <c r="BI2" s="193"/>
      <c r="BJ2" s="6"/>
      <c r="BK2" s="196" t="s">
        <v>34</v>
      </c>
      <c r="BL2" s="192"/>
      <c r="BM2" s="193"/>
      <c r="BN2" s="6"/>
      <c r="BO2" s="197" t="s">
        <v>35</v>
      </c>
      <c r="BP2" s="192"/>
      <c r="BQ2" s="193"/>
      <c r="BR2" s="6"/>
      <c r="BS2" s="198" t="s">
        <v>36</v>
      </c>
      <c r="BT2" s="192"/>
      <c r="BU2" s="193"/>
      <c r="BV2" s="6"/>
      <c r="BW2" s="199" t="s">
        <v>37</v>
      </c>
      <c r="BX2" s="192"/>
      <c r="BY2" s="193"/>
      <c r="BZ2" s="7"/>
      <c r="CA2" s="184" t="s">
        <v>38</v>
      </c>
      <c r="CB2" s="185"/>
      <c r="CC2" s="186"/>
      <c r="CD2" s="8"/>
      <c r="CE2" s="187" t="s">
        <v>39</v>
      </c>
      <c r="CF2" s="189" t="s">
        <v>40</v>
      </c>
      <c r="CG2" s="190" t="s">
        <v>41</v>
      </c>
    </row>
    <row r="3" spans="1:85" ht="94.5" x14ac:dyDescent="0.2">
      <c r="A3" s="207"/>
      <c r="B3" s="9"/>
      <c r="C3" s="10" t="s">
        <v>42</v>
      </c>
      <c r="D3" s="11" t="s">
        <v>43</v>
      </c>
      <c r="E3" s="12" t="s">
        <v>44</v>
      </c>
      <c r="F3" s="13"/>
      <c r="G3" s="14" t="s">
        <v>45</v>
      </c>
      <c r="H3" s="15" t="s">
        <v>46</v>
      </c>
      <c r="I3" s="15" t="s">
        <v>47</v>
      </c>
      <c r="J3" s="16" t="s">
        <v>44</v>
      </c>
      <c r="K3" s="13"/>
      <c r="L3" s="17" t="s">
        <v>48</v>
      </c>
      <c r="M3" s="18" t="s">
        <v>49</v>
      </c>
      <c r="N3" s="19" t="s">
        <v>44</v>
      </c>
      <c r="O3" s="13"/>
      <c r="P3" s="20" t="s">
        <v>48</v>
      </c>
      <c r="Q3" s="21" t="s">
        <v>49</v>
      </c>
      <c r="R3" s="22" t="s">
        <v>44</v>
      </c>
      <c r="S3" s="13"/>
      <c r="T3" s="23" t="s">
        <v>50</v>
      </c>
      <c r="U3" s="24" t="s">
        <v>51</v>
      </c>
      <c r="V3" s="25" t="s">
        <v>44</v>
      </c>
      <c r="W3" s="13"/>
      <c r="X3" s="26" t="s">
        <v>52</v>
      </c>
      <c r="Y3" s="27" t="s">
        <v>53</v>
      </c>
      <c r="Z3" s="28" t="s">
        <v>44</v>
      </c>
      <c r="AA3" s="13"/>
      <c r="AB3" s="29" t="s">
        <v>52</v>
      </c>
      <c r="AC3" s="30" t="s">
        <v>54</v>
      </c>
      <c r="AD3" s="31" t="s">
        <v>44</v>
      </c>
      <c r="AE3" s="13"/>
      <c r="AF3" s="10" t="s">
        <v>55</v>
      </c>
      <c r="AG3" s="11" t="s">
        <v>56</v>
      </c>
      <c r="AH3" s="12" t="s">
        <v>44</v>
      </c>
      <c r="AI3" s="13"/>
      <c r="AJ3" s="14" t="s">
        <v>57</v>
      </c>
      <c r="AK3" s="15" t="s">
        <v>58</v>
      </c>
      <c r="AL3" s="16" t="s">
        <v>44</v>
      </c>
      <c r="AM3" s="13"/>
      <c r="AN3" s="17" t="s">
        <v>59</v>
      </c>
      <c r="AO3" s="18" t="s">
        <v>60</v>
      </c>
      <c r="AP3" s="19" t="s">
        <v>44</v>
      </c>
      <c r="AQ3" s="13"/>
      <c r="AR3" s="20" t="s">
        <v>61</v>
      </c>
      <c r="AS3" s="21" t="s">
        <v>62</v>
      </c>
      <c r="AT3" s="21" t="s">
        <v>63</v>
      </c>
      <c r="AU3" s="22" t="s">
        <v>44</v>
      </c>
      <c r="AV3" s="13"/>
      <c r="AW3" s="32" t="s">
        <v>64</v>
      </c>
      <c r="AX3" s="32" t="s">
        <v>65</v>
      </c>
      <c r="AY3" s="33" t="s">
        <v>54</v>
      </c>
      <c r="AZ3" s="34" t="s">
        <v>44</v>
      </c>
      <c r="BA3" s="13"/>
      <c r="BB3" s="26" t="s">
        <v>66</v>
      </c>
      <c r="BC3" s="27" t="s">
        <v>67</v>
      </c>
      <c r="BD3" s="27" t="s">
        <v>68</v>
      </c>
      <c r="BE3" s="28" t="s">
        <v>44</v>
      </c>
      <c r="BF3" s="13"/>
      <c r="BG3" s="29" t="s">
        <v>66</v>
      </c>
      <c r="BH3" s="30" t="s">
        <v>54</v>
      </c>
      <c r="BI3" s="31" t="s">
        <v>44</v>
      </c>
      <c r="BJ3" s="13"/>
      <c r="BK3" s="10" t="s">
        <v>64</v>
      </c>
      <c r="BL3" s="11" t="s">
        <v>69</v>
      </c>
      <c r="BM3" s="12" t="s">
        <v>44</v>
      </c>
      <c r="BN3" s="13"/>
      <c r="BO3" s="14" t="s">
        <v>70</v>
      </c>
      <c r="BP3" s="15" t="s">
        <v>69</v>
      </c>
      <c r="BQ3" s="16" t="s">
        <v>44</v>
      </c>
      <c r="BR3" s="13"/>
      <c r="BS3" s="17" t="s">
        <v>70</v>
      </c>
      <c r="BT3" s="18" t="s">
        <v>54</v>
      </c>
      <c r="BU3" s="19" t="s">
        <v>44</v>
      </c>
      <c r="BV3" s="13"/>
      <c r="BW3" s="20" t="s">
        <v>71</v>
      </c>
      <c r="BX3" s="21" t="s">
        <v>69</v>
      </c>
      <c r="BY3" s="22" t="s">
        <v>44</v>
      </c>
      <c r="BZ3" s="3"/>
      <c r="CA3" s="35" t="s">
        <v>71</v>
      </c>
      <c r="CB3" s="36" t="s">
        <v>54</v>
      </c>
      <c r="CC3" s="37" t="s">
        <v>44</v>
      </c>
      <c r="CD3" s="4"/>
      <c r="CE3" s="188"/>
      <c r="CF3" s="188"/>
      <c r="CG3" s="188"/>
    </row>
    <row r="4" spans="1:85" ht="15" x14ac:dyDescent="0.2">
      <c r="A4" s="38" t="s">
        <v>72</v>
      </c>
      <c r="B4" s="1"/>
      <c r="C4" s="39">
        <v>73</v>
      </c>
      <c r="D4" s="40">
        <v>73</v>
      </c>
      <c r="E4" s="41">
        <v>146</v>
      </c>
      <c r="F4" s="2"/>
      <c r="G4" s="42">
        <v>120</v>
      </c>
      <c r="H4" s="43">
        <v>50</v>
      </c>
      <c r="I4" s="43">
        <v>70</v>
      </c>
      <c r="J4" s="44">
        <v>240</v>
      </c>
      <c r="K4" s="2"/>
      <c r="L4" s="45">
        <v>30</v>
      </c>
      <c r="M4" s="46">
        <v>30</v>
      </c>
      <c r="N4" s="47">
        <v>60</v>
      </c>
      <c r="O4" s="2"/>
      <c r="P4" s="48">
        <v>52</v>
      </c>
      <c r="Q4" s="49">
        <v>52</v>
      </c>
      <c r="R4" s="50">
        <v>104</v>
      </c>
      <c r="S4" s="2"/>
      <c r="T4" s="51">
        <v>180</v>
      </c>
      <c r="U4" s="52">
        <v>180</v>
      </c>
      <c r="V4" s="53">
        <v>360</v>
      </c>
      <c r="W4" s="2"/>
      <c r="X4" s="54">
        <v>100</v>
      </c>
      <c r="Y4" s="55">
        <v>100</v>
      </c>
      <c r="Z4" s="56">
        <v>200</v>
      </c>
      <c r="AA4" s="2"/>
      <c r="AB4" s="57">
        <v>260</v>
      </c>
      <c r="AC4" s="58">
        <v>0</v>
      </c>
      <c r="AD4" s="59">
        <v>260</v>
      </c>
      <c r="AE4" s="2"/>
      <c r="AF4" s="39">
        <v>180</v>
      </c>
      <c r="AG4" s="60">
        <v>180</v>
      </c>
      <c r="AH4" s="41">
        <v>360</v>
      </c>
      <c r="AI4" s="2"/>
      <c r="AJ4" s="42">
        <v>210</v>
      </c>
      <c r="AK4" s="61">
        <v>210</v>
      </c>
      <c r="AL4" s="44">
        <v>420</v>
      </c>
      <c r="AM4" s="2"/>
      <c r="AN4" s="62">
        <v>660</v>
      </c>
      <c r="AO4" s="63">
        <v>660</v>
      </c>
      <c r="AP4" s="64">
        <v>1320</v>
      </c>
      <c r="AQ4" s="2"/>
      <c r="AR4" s="48">
        <v>590</v>
      </c>
      <c r="AS4" s="65">
        <v>560</v>
      </c>
      <c r="AT4" s="49">
        <v>30</v>
      </c>
      <c r="AU4" s="66">
        <v>1180</v>
      </c>
      <c r="AV4" s="2"/>
      <c r="AW4" s="67">
        <v>0</v>
      </c>
      <c r="AX4" s="67">
        <v>0</v>
      </c>
      <c r="AY4" s="68">
        <v>0</v>
      </c>
      <c r="AZ4" s="69">
        <v>0</v>
      </c>
      <c r="BA4" s="2"/>
      <c r="BB4" s="70">
        <v>460</v>
      </c>
      <c r="BC4" s="71">
        <v>170</v>
      </c>
      <c r="BD4" s="72">
        <v>290</v>
      </c>
      <c r="BE4" s="73">
        <f t="shared" ref="BE4:BE38" si="0">SUM(BB4,BC4,BD4)</f>
        <v>920</v>
      </c>
      <c r="BF4" s="2"/>
      <c r="BG4" s="57">
        <v>80</v>
      </c>
      <c r="BH4" s="58">
        <v>0</v>
      </c>
      <c r="BI4" s="59">
        <v>80</v>
      </c>
      <c r="BJ4" s="2"/>
      <c r="BK4" s="39">
        <v>20</v>
      </c>
      <c r="BL4" s="60">
        <v>0</v>
      </c>
      <c r="BM4" s="41">
        <v>20</v>
      </c>
      <c r="BN4" s="2"/>
      <c r="BO4" s="74">
        <v>70</v>
      </c>
      <c r="BP4" s="61">
        <v>0</v>
      </c>
      <c r="BQ4" s="44">
        <v>70</v>
      </c>
      <c r="BR4" s="2"/>
      <c r="BS4" s="45">
        <v>185</v>
      </c>
      <c r="BT4" s="63">
        <v>0</v>
      </c>
      <c r="BU4" s="47">
        <v>185</v>
      </c>
      <c r="BV4" s="2"/>
      <c r="BW4" s="75">
        <v>50</v>
      </c>
      <c r="BX4" s="76">
        <v>0</v>
      </c>
      <c r="BY4" s="77">
        <f t="shared" ref="BY4:BY39" si="1">SUM(BW4,BX4)</f>
        <v>50</v>
      </c>
      <c r="BZ4" s="7"/>
      <c r="CA4" s="78">
        <v>540</v>
      </c>
      <c r="CB4" s="79">
        <v>0</v>
      </c>
      <c r="CC4" s="80">
        <f t="shared" ref="CC4:CC39" si="2">SUM(CA4,CB4)</f>
        <v>540</v>
      </c>
      <c r="CD4" s="8"/>
      <c r="CE4" s="81">
        <f t="shared" ref="CE4:CE38" si="3">SUM(C4,G4,L4,P4,T4,X4,AB4,AF4,AJ4,AN4,AR4,AW4,AX4,BB4,BG4,BK4,BO4,BS4,BW4,CA4)</f>
        <v>3860</v>
      </c>
      <c r="CF4" s="82">
        <f t="shared" ref="CF4:CF38" si="4">SUM(D4,H4,I4,M4,Q4,U4,Y4,AC4,AG4,AK4,AO4,AS4,AT4,AY4,BC4,BD4,BH4,BL4,BP4,BT4)</f>
        <v>2655</v>
      </c>
      <c r="CG4" s="83">
        <f t="shared" ref="CG4:CG38" si="5">SUM(E4,J4,N4,R4,V4,Z4,AD4,AH4,AL4,AP4,AU4,AZ4,BE4,BI4,BM4,BQ4,BU4,BY4,CC4)</f>
        <v>6515</v>
      </c>
    </row>
    <row r="5" spans="1:85" ht="15" x14ac:dyDescent="0.2">
      <c r="A5" s="38" t="s">
        <v>73</v>
      </c>
      <c r="B5" s="1"/>
      <c r="C5" s="39">
        <v>7</v>
      </c>
      <c r="D5" s="40">
        <v>7</v>
      </c>
      <c r="E5" s="41">
        <v>14</v>
      </c>
      <c r="F5" s="2"/>
      <c r="G5" s="42">
        <v>20</v>
      </c>
      <c r="H5" s="43">
        <v>10</v>
      </c>
      <c r="I5" s="43">
        <v>10</v>
      </c>
      <c r="J5" s="44">
        <v>40</v>
      </c>
      <c r="K5" s="2"/>
      <c r="L5" s="45">
        <v>10</v>
      </c>
      <c r="M5" s="46">
        <v>10</v>
      </c>
      <c r="N5" s="47">
        <v>20</v>
      </c>
      <c r="O5" s="2"/>
      <c r="P5" s="48">
        <v>3</v>
      </c>
      <c r="Q5" s="49">
        <v>3</v>
      </c>
      <c r="R5" s="50">
        <v>6</v>
      </c>
      <c r="S5" s="2"/>
      <c r="T5" s="51">
        <v>30</v>
      </c>
      <c r="U5" s="52">
        <v>30</v>
      </c>
      <c r="V5" s="53">
        <v>60</v>
      </c>
      <c r="W5" s="2"/>
      <c r="X5" s="54">
        <v>10</v>
      </c>
      <c r="Y5" s="55">
        <v>10</v>
      </c>
      <c r="Z5" s="56">
        <v>20</v>
      </c>
      <c r="AA5" s="2"/>
      <c r="AB5" s="57">
        <v>30</v>
      </c>
      <c r="AC5" s="58">
        <v>0</v>
      </c>
      <c r="AD5" s="59">
        <v>30</v>
      </c>
      <c r="AE5" s="2"/>
      <c r="AF5" s="39">
        <v>20</v>
      </c>
      <c r="AG5" s="60">
        <v>20</v>
      </c>
      <c r="AH5" s="41">
        <v>40</v>
      </c>
      <c r="AI5" s="2"/>
      <c r="AJ5" s="42">
        <v>30</v>
      </c>
      <c r="AK5" s="61">
        <v>30</v>
      </c>
      <c r="AL5" s="44">
        <v>60</v>
      </c>
      <c r="AM5" s="2"/>
      <c r="AN5" s="62">
        <v>80</v>
      </c>
      <c r="AO5" s="63">
        <v>80</v>
      </c>
      <c r="AP5" s="47">
        <v>160</v>
      </c>
      <c r="AQ5" s="2"/>
      <c r="AR5" s="48">
        <v>70</v>
      </c>
      <c r="AS5" s="65">
        <v>70</v>
      </c>
      <c r="AT5" s="49">
        <v>0</v>
      </c>
      <c r="AU5" s="50">
        <v>140</v>
      </c>
      <c r="AV5" s="2"/>
      <c r="AW5" s="67">
        <v>0</v>
      </c>
      <c r="AX5" s="67">
        <v>0</v>
      </c>
      <c r="AY5" s="68">
        <v>0</v>
      </c>
      <c r="AZ5" s="69">
        <v>0</v>
      </c>
      <c r="BA5" s="2"/>
      <c r="BB5" s="70">
        <v>50</v>
      </c>
      <c r="BC5" s="71">
        <v>30</v>
      </c>
      <c r="BD5" s="72">
        <v>20</v>
      </c>
      <c r="BE5" s="73">
        <f t="shared" si="0"/>
        <v>100</v>
      </c>
      <c r="BF5" s="2"/>
      <c r="BG5" s="57">
        <v>10</v>
      </c>
      <c r="BH5" s="58">
        <v>0</v>
      </c>
      <c r="BI5" s="59">
        <v>10</v>
      </c>
      <c r="BJ5" s="2"/>
      <c r="BK5" s="39">
        <v>10</v>
      </c>
      <c r="BL5" s="60">
        <v>0</v>
      </c>
      <c r="BM5" s="41">
        <v>10</v>
      </c>
      <c r="BN5" s="2"/>
      <c r="BO5" s="74">
        <v>10</v>
      </c>
      <c r="BP5" s="61">
        <v>0</v>
      </c>
      <c r="BQ5" s="44">
        <v>10</v>
      </c>
      <c r="BR5" s="2"/>
      <c r="BS5" s="45">
        <v>20</v>
      </c>
      <c r="BT5" s="63">
        <v>0</v>
      </c>
      <c r="BU5" s="47">
        <v>20</v>
      </c>
      <c r="BV5" s="2"/>
      <c r="BW5" s="75">
        <v>10</v>
      </c>
      <c r="BX5" s="76">
        <v>0</v>
      </c>
      <c r="BY5" s="77">
        <f t="shared" si="1"/>
        <v>10</v>
      </c>
      <c r="BZ5" s="7"/>
      <c r="CA5" s="78">
        <v>50</v>
      </c>
      <c r="CB5" s="79">
        <v>0</v>
      </c>
      <c r="CC5" s="80">
        <f t="shared" si="2"/>
        <v>50</v>
      </c>
      <c r="CD5" s="8"/>
      <c r="CE5" s="81">
        <f t="shared" si="3"/>
        <v>470</v>
      </c>
      <c r="CF5" s="82">
        <f t="shared" si="4"/>
        <v>330</v>
      </c>
      <c r="CG5" s="83">
        <f t="shared" si="5"/>
        <v>800</v>
      </c>
    </row>
    <row r="6" spans="1:85" ht="15" x14ac:dyDescent="0.2">
      <c r="A6" s="38" t="s">
        <v>74</v>
      </c>
      <c r="B6" s="1"/>
      <c r="C6" s="39">
        <v>11</v>
      </c>
      <c r="D6" s="40">
        <v>11</v>
      </c>
      <c r="E6" s="41">
        <v>22</v>
      </c>
      <c r="F6" s="2"/>
      <c r="G6" s="42">
        <v>40</v>
      </c>
      <c r="H6" s="43">
        <v>20</v>
      </c>
      <c r="I6" s="43">
        <v>20</v>
      </c>
      <c r="J6" s="44">
        <v>80</v>
      </c>
      <c r="K6" s="2"/>
      <c r="L6" s="45">
        <v>10</v>
      </c>
      <c r="M6" s="46">
        <v>10</v>
      </c>
      <c r="N6" s="47">
        <v>20</v>
      </c>
      <c r="O6" s="2"/>
      <c r="P6" s="48">
        <v>32</v>
      </c>
      <c r="Q6" s="49">
        <v>32</v>
      </c>
      <c r="R6" s="50">
        <v>64</v>
      </c>
      <c r="S6" s="2"/>
      <c r="T6" s="51">
        <v>50</v>
      </c>
      <c r="U6" s="52">
        <v>50</v>
      </c>
      <c r="V6" s="53">
        <v>100</v>
      </c>
      <c r="W6" s="2"/>
      <c r="X6" s="54">
        <v>20</v>
      </c>
      <c r="Y6" s="55">
        <v>20</v>
      </c>
      <c r="Z6" s="56">
        <v>40</v>
      </c>
      <c r="AA6" s="2"/>
      <c r="AB6" s="57">
        <v>50</v>
      </c>
      <c r="AC6" s="58">
        <v>0</v>
      </c>
      <c r="AD6" s="59">
        <v>50</v>
      </c>
      <c r="AE6" s="2"/>
      <c r="AF6" s="39">
        <v>40</v>
      </c>
      <c r="AG6" s="60">
        <v>40</v>
      </c>
      <c r="AH6" s="41">
        <v>80</v>
      </c>
      <c r="AI6" s="2"/>
      <c r="AJ6" s="42">
        <v>50</v>
      </c>
      <c r="AK6" s="61">
        <v>50</v>
      </c>
      <c r="AL6" s="44">
        <v>100</v>
      </c>
      <c r="AM6" s="2"/>
      <c r="AN6" s="62">
        <v>140</v>
      </c>
      <c r="AO6" s="63">
        <v>140</v>
      </c>
      <c r="AP6" s="47">
        <v>280</v>
      </c>
      <c r="AQ6" s="2"/>
      <c r="AR6" s="48">
        <v>110</v>
      </c>
      <c r="AS6" s="65">
        <v>110</v>
      </c>
      <c r="AT6" s="49">
        <v>0</v>
      </c>
      <c r="AU6" s="50">
        <v>220</v>
      </c>
      <c r="AV6" s="2"/>
      <c r="AW6" s="67">
        <v>0</v>
      </c>
      <c r="AX6" s="67">
        <v>0</v>
      </c>
      <c r="AY6" s="68">
        <v>0</v>
      </c>
      <c r="AZ6" s="69">
        <v>0</v>
      </c>
      <c r="BA6" s="2"/>
      <c r="BB6" s="70">
        <v>90</v>
      </c>
      <c r="BC6" s="71">
        <v>40</v>
      </c>
      <c r="BD6" s="72">
        <v>50</v>
      </c>
      <c r="BE6" s="73">
        <f t="shared" si="0"/>
        <v>180</v>
      </c>
      <c r="BF6" s="2"/>
      <c r="BG6" s="57">
        <v>20</v>
      </c>
      <c r="BH6" s="58">
        <v>0</v>
      </c>
      <c r="BI6" s="59">
        <v>20</v>
      </c>
      <c r="BJ6" s="2"/>
      <c r="BK6" s="39">
        <v>10</v>
      </c>
      <c r="BL6" s="60">
        <v>0</v>
      </c>
      <c r="BM6" s="41">
        <v>10</v>
      </c>
      <c r="BN6" s="2"/>
      <c r="BO6" s="74">
        <v>20</v>
      </c>
      <c r="BP6" s="61">
        <v>0</v>
      </c>
      <c r="BQ6" s="44">
        <v>20</v>
      </c>
      <c r="BR6" s="2"/>
      <c r="BS6" s="45">
        <v>30</v>
      </c>
      <c r="BT6" s="63">
        <v>0</v>
      </c>
      <c r="BU6" s="47">
        <v>30</v>
      </c>
      <c r="BV6" s="2"/>
      <c r="BW6" s="75">
        <v>10</v>
      </c>
      <c r="BX6" s="76">
        <v>0</v>
      </c>
      <c r="BY6" s="77">
        <f t="shared" si="1"/>
        <v>10</v>
      </c>
      <c r="BZ6" s="7"/>
      <c r="CA6" s="78">
        <v>90</v>
      </c>
      <c r="CB6" s="79">
        <v>0</v>
      </c>
      <c r="CC6" s="80">
        <f t="shared" si="2"/>
        <v>90</v>
      </c>
      <c r="CD6" s="8"/>
      <c r="CE6" s="81">
        <f t="shared" si="3"/>
        <v>823</v>
      </c>
      <c r="CF6" s="82">
        <f t="shared" si="4"/>
        <v>593</v>
      </c>
      <c r="CG6" s="83">
        <f t="shared" si="5"/>
        <v>1416</v>
      </c>
    </row>
    <row r="7" spans="1:85" ht="15" x14ac:dyDescent="0.2">
      <c r="A7" s="38" t="s">
        <v>75</v>
      </c>
      <c r="B7" s="1"/>
      <c r="C7" s="39">
        <v>17</v>
      </c>
      <c r="D7" s="40">
        <v>17</v>
      </c>
      <c r="E7" s="41">
        <v>34</v>
      </c>
      <c r="F7" s="2"/>
      <c r="G7" s="42">
        <v>50</v>
      </c>
      <c r="H7" s="43">
        <v>20</v>
      </c>
      <c r="I7" s="43">
        <v>30</v>
      </c>
      <c r="J7" s="44">
        <v>100</v>
      </c>
      <c r="K7" s="2"/>
      <c r="L7" s="45">
        <v>10</v>
      </c>
      <c r="M7" s="46">
        <v>10</v>
      </c>
      <c r="N7" s="47">
        <v>20</v>
      </c>
      <c r="O7" s="2"/>
      <c r="P7" s="48">
        <v>10</v>
      </c>
      <c r="Q7" s="49">
        <v>10</v>
      </c>
      <c r="R7" s="50">
        <v>20</v>
      </c>
      <c r="S7" s="2"/>
      <c r="T7" s="51">
        <v>70</v>
      </c>
      <c r="U7" s="52">
        <v>70</v>
      </c>
      <c r="V7" s="53">
        <v>140</v>
      </c>
      <c r="W7" s="2"/>
      <c r="X7" s="54">
        <v>40</v>
      </c>
      <c r="Y7" s="55">
        <v>40</v>
      </c>
      <c r="Z7" s="56">
        <v>80</v>
      </c>
      <c r="AA7" s="2"/>
      <c r="AB7" s="57">
        <v>100</v>
      </c>
      <c r="AC7" s="58">
        <v>0</v>
      </c>
      <c r="AD7" s="59">
        <v>100</v>
      </c>
      <c r="AE7" s="2"/>
      <c r="AF7" s="39">
        <v>70</v>
      </c>
      <c r="AG7" s="60">
        <v>70</v>
      </c>
      <c r="AH7" s="41">
        <v>140</v>
      </c>
      <c r="AI7" s="2"/>
      <c r="AJ7" s="42">
        <v>80</v>
      </c>
      <c r="AK7" s="61">
        <v>80</v>
      </c>
      <c r="AL7" s="44">
        <v>160</v>
      </c>
      <c r="AM7" s="2"/>
      <c r="AN7" s="62">
        <v>240</v>
      </c>
      <c r="AO7" s="63">
        <v>240</v>
      </c>
      <c r="AP7" s="47">
        <v>480</v>
      </c>
      <c r="AQ7" s="2"/>
      <c r="AR7" s="48">
        <v>180</v>
      </c>
      <c r="AS7" s="65">
        <v>180</v>
      </c>
      <c r="AT7" s="49">
        <v>0</v>
      </c>
      <c r="AU7" s="50">
        <v>360</v>
      </c>
      <c r="AV7" s="2"/>
      <c r="AW7" s="67">
        <v>0</v>
      </c>
      <c r="AX7" s="67">
        <v>0</v>
      </c>
      <c r="AY7" s="68">
        <v>0</v>
      </c>
      <c r="AZ7" s="69">
        <v>0</v>
      </c>
      <c r="BA7" s="2"/>
      <c r="BB7" s="70">
        <v>150</v>
      </c>
      <c r="BC7" s="71">
        <v>70</v>
      </c>
      <c r="BD7" s="72">
        <v>80</v>
      </c>
      <c r="BE7" s="73">
        <f t="shared" si="0"/>
        <v>300</v>
      </c>
      <c r="BF7" s="2"/>
      <c r="BG7" s="57">
        <v>30</v>
      </c>
      <c r="BH7" s="58">
        <v>0</v>
      </c>
      <c r="BI7" s="59">
        <v>30</v>
      </c>
      <c r="BJ7" s="2"/>
      <c r="BK7" s="39">
        <v>10</v>
      </c>
      <c r="BL7" s="60">
        <v>0</v>
      </c>
      <c r="BM7" s="41">
        <v>10</v>
      </c>
      <c r="BN7" s="2"/>
      <c r="BO7" s="74">
        <v>30</v>
      </c>
      <c r="BP7" s="61">
        <v>0</v>
      </c>
      <c r="BQ7" s="44">
        <v>30</v>
      </c>
      <c r="BR7" s="2"/>
      <c r="BS7" s="45">
        <v>60</v>
      </c>
      <c r="BT7" s="63">
        <v>0</v>
      </c>
      <c r="BU7" s="47">
        <v>60</v>
      </c>
      <c r="BV7" s="2"/>
      <c r="BW7" s="75">
        <v>20</v>
      </c>
      <c r="BX7" s="76">
        <v>0</v>
      </c>
      <c r="BY7" s="77">
        <f t="shared" si="1"/>
        <v>20</v>
      </c>
      <c r="BZ7" s="7"/>
      <c r="CA7" s="78">
        <v>165</v>
      </c>
      <c r="CB7" s="79">
        <v>0</v>
      </c>
      <c r="CC7" s="80">
        <f t="shared" si="2"/>
        <v>165</v>
      </c>
      <c r="CD7" s="8"/>
      <c r="CE7" s="81">
        <f t="shared" si="3"/>
        <v>1332</v>
      </c>
      <c r="CF7" s="82">
        <f t="shared" si="4"/>
        <v>917</v>
      </c>
      <c r="CG7" s="83">
        <f t="shared" si="5"/>
        <v>2249</v>
      </c>
    </row>
    <row r="8" spans="1:85" ht="15" x14ac:dyDescent="0.2">
      <c r="A8" s="38" t="s">
        <v>76</v>
      </c>
      <c r="B8" s="1"/>
      <c r="C8" s="39">
        <v>10</v>
      </c>
      <c r="D8" s="40">
        <v>10</v>
      </c>
      <c r="E8" s="41">
        <v>20</v>
      </c>
      <c r="F8" s="2"/>
      <c r="G8" s="42">
        <v>30</v>
      </c>
      <c r="H8" s="43">
        <v>10</v>
      </c>
      <c r="I8" s="43">
        <v>20</v>
      </c>
      <c r="J8" s="44">
        <v>60</v>
      </c>
      <c r="K8" s="2"/>
      <c r="L8" s="45">
        <v>10</v>
      </c>
      <c r="M8" s="46">
        <v>10</v>
      </c>
      <c r="N8" s="47">
        <v>20</v>
      </c>
      <c r="O8" s="2"/>
      <c r="P8" s="48">
        <v>5</v>
      </c>
      <c r="Q8" s="49">
        <v>5</v>
      </c>
      <c r="R8" s="50">
        <v>10</v>
      </c>
      <c r="S8" s="2"/>
      <c r="T8" s="51">
        <v>30</v>
      </c>
      <c r="U8" s="52">
        <v>30</v>
      </c>
      <c r="V8" s="53">
        <v>60</v>
      </c>
      <c r="W8" s="2"/>
      <c r="X8" s="54">
        <v>20</v>
      </c>
      <c r="Y8" s="55">
        <v>20</v>
      </c>
      <c r="Z8" s="56">
        <v>40</v>
      </c>
      <c r="AA8" s="2"/>
      <c r="AB8" s="57">
        <v>40</v>
      </c>
      <c r="AC8" s="58">
        <v>0</v>
      </c>
      <c r="AD8" s="59">
        <v>40</v>
      </c>
      <c r="AE8" s="2"/>
      <c r="AF8" s="39">
        <v>30</v>
      </c>
      <c r="AG8" s="60">
        <v>30</v>
      </c>
      <c r="AH8" s="41">
        <v>60</v>
      </c>
      <c r="AI8" s="2"/>
      <c r="AJ8" s="42">
        <v>40</v>
      </c>
      <c r="AK8" s="61">
        <v>40</v>
      </c>
      <c r="AL8" s="44">
        <v>80</v>
      </c>
      <c r="AM8" s="2"/>
      <c r="AN8" s="62">
        <v>120</v>
      </c>
      <c r="AO8" s="63">
        <v>120</v>
      </c>
      <c r="AP8" s="47">
        <v>240</v>
      </c>
      <c r="AQ8" s="2"/>
      <c r="AR8" s="48">
        <v>90</v>
      </c>
      <c r="AS8" s="65">
        <v>90</v>
      </c>
      <c r="AT8" s="49">
        <v>0</v>
      </c>
      <c r="AU8" s="50">
        <v>180</v>
      </c>
      <c r="AV8" s="2"/>
      <c r="AW8" s="67">
        <v>0</v>
      </c>
      <c r="AX8" s="67">
        <v>0</v>
      </c>
      <c r="AY8" s="68">
        <v>0</v>
      </c>
      <c r="AZ8" s="69">
        <v>0</v>
      </c>
      <c r="BA8" s="2"/>
      <c r="BB8" s="70">
        <v>70</v>
      </c>
      <c r="BC8" s="71">
        <v>30</v>
      </c>
      <c r="BD8" s="72">
        <v>40</v>
      </c>
      <c r="BE8" s="73">
        <f t="shared" si="0"/>
        <v>140</v>
      </c>
      <c r="BF8" s="2"/>
      <c r="BG8" s="57">
        <v>10</v>
      </c>
      <c r="BH8" s="58">
        <v>0</v>
      </c>
      <c r="BI8" s="59">
        <v>10</v>
      </c>
      <c r="BJ8" s="2"/>
      <c r="BK8" s="39">
        <v>10</v>
      </c>
      <c r="BL8" s="60">
        <v>0</v>
      </c>
      <c r="BM8" s="41">
        <v>10</v>
      </c>
      <c r="BN8" s="2"/>
      <c r="BO8" s="74">
        <v>10</v>
      </c>
      <c r="BP8" s="61">
        <v>0</v>
      </c>
      <c r="BQ8" s="44">
        <v>10</v>
      </c>
      <c r="BR8" s="2"/>
      <c r="BS8" s="45">
        <v>25</v>
      </c>
      <c r="BT8" s="63">
        <v>0</v>
      </c>
      <c r="BU8" s="47">
        <v>25</v>
      </c>
      <c r="BV8" s="2"/>
      <c r="BW8" s="75">
        <v>10</v>
      </c>
      <c r="BX8" s="76">
        <v>0</v>
      </c>
      <c r="BY8" s="77">
        <f t="shared" si="1"/>
        <v>10</v>
      </c>
      <c r="BZ8" s="7"/>
      <c r="CA8" s="78">
        <v>70</v>
      </c>
      <c r="CB8" s="79">
        <v>0</v>
      </c>
      <c r="CC8" s="80">
        <f t="shared" si="2"/>
        <v>70</v>
      </c>
      <c r="CD8" s="8"/>
      <c r="CE8" s="81">
        <f t="shared" si="3"/>
        <v>630</v>
      </c>
      <c r="CF8" s="82">
        <f t="shared" si="4"/>
        <v>455</v>
      </c>
      <c r="CG8" s="83">
        <f t="shared" si="5"/>
        <v>1085</v>
      </c>
    </row>
    <row r="9" spans="1:85" ht="15" x14ac:dyDescent="0.2">
      <c r="A9" s="38" t="s">
        <v>77</v>
      </c>
      <c r="B9" s="1"/>
      <c r="C9" s="39">
        <v>29</v>
      </c>
      <c r="D9" s="40">
        <v>29</v>
      </c>
      <c r="E9" s="41">
        <v>58</v>
      </c>
      <c r="F9" s="2"/>
      <c r="G9" s="42">
        <v>70</v>
      </c>
      <c r="H9" s="43">
        <v>30</v>
      </c>
      <c r="I9" s="43">
        <v>40</v>
      </c>
      <c r="J9" s="44">
        <v>140</v>
      </c>
      <c r="K9" s="2"/>
      <c r="L9" s="45">
        <v>20</v>
      </c>
      <c r="M9" s="46">
        <v>20</v>
      </c>
      <c r="N9" s="47">
        <v>40</v>
      </c>
      <c r="O9" s="2"/>
      <c r="P9" s="48">
        <v>61</v>
      </c>
      <c r="Q9" s="49">
        <v>61</v>
      </c>
      <c r="R9" s="50">
        <v>122</v>
      </c>
      <c r="S9" s="2"/>
      <c r="T9" s="51">
        <v>80</v>
      </c>
      <c r="U9" s="52">
        <v>80</v>
      </c>
      <c r="V9" s="53">
        <v>160</v>
      </c>
      <c r="W9" s="2"/>
      <c r="X9" s="54">
        <v>40</v>
      </c>
      <c r="Y9" s="55">
        <v>40</v>
      </c>
      <c r="Z9" s="56">
        <v>80</v>
      </c>
      <c r="AA9" s="2"/>
      <c r="AB9" s="57">
        <v>110</v>
      </c>
      <c r="AC9" s="58">
        <v>0</v>
      </c>
      <c r="AD9" s="59">
        <v>110</v>
      </c>
      <c r="AE9" s="2"/>
      <c r="AF9" s="39">
        <v>80</v>
      </c>
      <c r="AG9" s="60">
        <v>80</v>
      </c>
      <c r="AH9" s="41">
        <v>160</v>
      </c>
      <c r="AI9" s="2"/>
      <c r="AJ9" s="42">
        <v>90</v>
      </c>
      <c r="AK9" s="61">
        <v>90</v>
      </c>
      <c r="AL9" s="44">
        <v>180</v>
      </c>
      <c r="AM9" s="2"/>
      <c r="AN9" s="62">
        <v>280</v>
      </c>
      <c r="AO9" s="63">
        <v>280</v>
      </c>
      <c r="AP9" s="47">
        <v>560</v>
      </c>
      <c r="AQ9" s="2"/>
      <c r="AR9" s="48">
        <v>230</v>
      </c>
      <c r="AS9" s="65">
        <v>220</v>
      </c>
      <c r="AT9" s="49">
        <v>10</v>
      </c>
      <c r="AU9" s="50">
        <v>460</v>
      </c>
      <c r="AV9" s="2"/>
      <c r="AW9" s="67">
        <v>0</v>
      </c>
      <c r="AX9" s="67">
        <v>0</v>
      </c>
      <c r="AY9" s="68">
        <v>0</v>
      </c>
      <c r="AZ9" s="69">
        <v>0</v>
      </c>
      <c r="BA9" s="2"/>
      <c r="BB9" s="70">
        <v>170</v>
      </c>
      <c r="BC9" s="71">
        <v>70</v>
      </c>
      <c r="BD9" s="72">
        <v>100</v>
      </c>
      <c r="BE9" s="73">
        <f t="shared" si="0"/>
        <v>340</v>
      </c>
      <c r="BF9" s="2"/>
      <c r="BG9" s="57">
        <v>30</v>
      </c>
      <c r="BH9" s="58">
        <v>0</v>
      </c>
      <c r="BI9" s="59">
        <v>30</v>
      </c>
      <c r="BJ9" s="2"/>
      <c r="BK9" s="39">
        <v>10</v>
      </c>
      <c r="BL9" s="60">
        <v>0</v>
      </c>
      <c r="BM9" s="41">
        <v>10</v>
      </c>
      <c r="BN9" s="2"/>
      <c r="BO9" s="74">
        <v>30</v>
      </c>
      <c r="BP9" s="61">
        <v>0</v>
      </c>
      <c r="BQ9" s="44">
        <v>30</v>
      </c>
      <c r="BR9" s="2"/>
      <c r="BS9" s="45">
        <v>65</v>
      </c>
      <c r="BT9" s="63">
        <v>0</v>
      </c>
      <c r="BU9" s="47">
        <v>65</v>
      </c>
      <c r="BV9" s="2"/>
      <c r="BW9" s="75">
        <v>20</v>
      </c>
      <c r="BX9" s="76">
        <v>0</v>
      </c>
      <c r="BY9" s="77">
        <f t="shared" si="1"/>
        <v>20</v>
      </c>
      <c r="BZ9" s="7"/>
      <c r="CA9" s="78">
        <v>190</v>
      </c>
      <c r="CB9" s="79">
        <v>0</v>
      </c>
      <c r="CC9" s="80">
        <f t="shared" si="2"/>
        <v>190</v>
      </c>
      <c r="CD9" s="8"/>
      <c r="CE9" s="81">
        <f t="shared" si="3"/>
        <v>1605</v>
      </c>
      <c r="CF9" s="82">
        <f t="shared" si="4"/>
        <v>1150</v>
      </c>
      <c r="CG9" s="83">
        <f t="shared" si="5"/>
        <v>2755</v>
      </c>
    </row>
    <row r="10" spans="1:85" ht="15" x14ac:dyDescent="0.2">
      <c r="A10" s="38" t="s">
        <v>78</v>
      </c>
      <c r="B10" s="1"/>
      <c r="C10" s="39">
        <v>9</v>
      </c>
      <c r="D10" s="40">
        <v>9</v>
      </c>
      <c r="E10" s="41">
        <v>18</v>
      </c>
      <c r="F10" s="2"/>
      <c r="G10" s="42">
        <v>30</v>
      </c>
      <c r="H10" s="43">
        <v>10</v>
      </c>
      <c r="I10" s="43">
        <v>20</v>
      </c>
      <c r="J10" s="44">
        <v>60</v>
      </c>
      <c r="K10" s="2"/>
      <c r="L10" s="45">
        <v>10</v>
      </c>
      <c r="M10" s="46">
        <v>10</v>
      </c>
      <c r="N10" s="47">
        <v>20</v>
      </c>
      <c r="O10" s="2"/>
      <c r="P10" s="48">
        <v>6</v>
      </c>
      <c r="Q10" s="49">
        <v>6</v>
      </c>
      <c r="R10" s="50">
        <v>12</v>
      </c>
      <c r="S10" s="2"/>
      <c r="T10" s="51">
        <v>40</v>
      </c>
      <c r="U10" s="52">
        <v>40</v>
      </c>
      <c r="V10" s="53">
        <v>80</v>
      </c>
      <c r="W10" s="2"/>
      <c r="X10" s="54">
        <v>20</v>
      </c>
      <c r="Y10" s="55">
        <v>20</v>
      </c>
      <c r="Z10" s="56">
        <v>40</v>
      </c>
      <c r="AA10" s="2"/>
      <c r="AB10" s="57">
        <v>50</v>
      </c>
      <c r="AC10" s="58">
        <v>0</v>
      </c>
      <c r="AD10" s="59">
        <v>50</v>
      </c>
      <c r="AE10" s="2"/>
      <c r="AF10" s="39">
        <v>40</v>
      </c>
      <c r="AG10" s="60">
        <v>40</v>
      </c>
      <c r="AH10" s="41">
        <v>80</v>
      </c>
      <c r="AI10" s="2"/>
      <c r="AJ10" s="42">
        <v>40</v>
      </c>
      <c r="AK10" s="61">
        <v>40</v>
      </c>
      <c r="AL10" s="44">
        <v>80</v>
      </c>
      <c r="AM10" s="2"/>
      <c r="AN10" s="62">
        <v>120</v>
      </c>
      <c r="AO10" s="63">
        <v>120</v>
      </c>
      <c r="AP10" s="47">
        <v>240</v>
      </c>
      <c r="AQ10" s="2"/>
      <c r="AR10" s="48">
        <v>110</v>
      </c>
      <c r="AS10" s="65">
        <v>100</v>
      </c>
      <c r="AT10" s="49">
        <v>10</v>
      </c>
      <c r="AU10" s="50">
        <v>220</v>
      </c>
      <c r="AV10" s="2"/>
      <c r="AW10" s="67">
        <v>0</v>
      </c>
      <c r="AX10" s="67">
        <v>0</v>
      </c>
      <c r="AY10" s="68">
        <v>0</v>
      </c>
      <c r="AZ10" s="69">
        <v>0</v>
      </c>
      <c r="BA10" s="2"/>
      <c r="BB10" s="70">
        <v>80</v>
      </c>
      <c r="BC10" s="71">
        <v>30</v>
      </c>
      <c r="BD10" s="72">
        <v>50</v>
      </c>
      <c r="BE10" s="73">
        <f t="shared" si="0"/>
        <v>160</v>
      </c>
      <c r="BF10" s="2"/>
      <c r="BG10" s="57">
        <v>20</v>
      </c>
      <c r="BH10" s="58">
        <v>0</v>
      </c>
      <c r="BI10" s="59">
        <v>20</v>
      </c>
      <c r="BJ10" s="2"/>
      <c r="BK10" s="39">
        <v>10</v>
      </c>
      <c r="BL10" s="60">
        <v>0</v>
      </c>
      <c r="BM10" s="41">
        <v>10</v>
      </c>
      <c r="BN10" s="2"/>
      <c r="BO10" s="74">
        <v>10</v>
      </c>
      <c r="BP10" s="61">
        <v>0</v>
      </c>
      <c r="BQ10" s="44">
        <v>10</v>
      </c>
      <c r="BR10" s="2"/>
      <c r="BS10" s="45">
        <v>25</v>
      </c>
      <c r="BT10" s="63">
        <v>0</v>
      </c>
      <c r="BU10" s="47">
        <v>25</v>
      </c>
      <c r="BV10" s="2"/>
      <c r="BW10" s="75">
        <v>10</v>
      </c>
      <c r="BX10" s="76">
        <v>0</v>
      </c>
      <c r="BY10" s="77">
        <f t="shared" si="1"/>
        <v>10</v>
      </c>
      <c r="BZ10" s="7"/>
      <c r="CA10" s="78">
        <v>75</v>
      </c>
      <c r="CB10" s="79">
        <v>0</v>
      </c>
      <c r="CC10" s="80">
        <f t="shared" si="2"/>
        <v>75</v>
      </c>
      <c r="CD10" s="8"/>
      <c r="CE10" s="81">
        <f t="shared" si="3"/>
        <v>705</v>
      </c>
      <c r="CF10" s="82">
        <f t="shared" si="4"/>
        <v>505</v>
      </c>
      <c r="CG10" s="83">
        <f t="shared" si="5"/>
        <v>1210</v>
      </c>
    </row>
    <row r="11" spans="1:85" ht="15" x14ac:dyDescent="0.2">
      <c r="A11" s="38" t="s">
        <v>79</v>
      </c>
      <c r="B11" s="1"/>
      <c r="C11" s="39">
        <v>41</v>
      </c>
      <c r="D11" s="40">
        <v>41</v>
      </c>
      <c r="E11" s="41">
        <v>82</v>
      </c>
      <c r="F11" s="2"/>
      <c r="G11" s="42">
        <v>100</v>
      </c>
      <c r="H11" s="43">
        <v>40</v>
      </c>
      <c r="I11" s="43">
        <v>60</v>
      </c>
      <c r="J11" s="44">
        <v>200</v>
      </c>
      <c r="K11" s="2"/>
      <c r="L11" s="45">
        <v>20</v>
      </c>
      <c r="M11" s="46">
        <v>20</v>
      </c>
      <c r="N11" s="47">
        <v>40</v>
      </c>
      <c r="O11" s="2"/>
      <c r="P11" s="48">
        <v>28</v>
      </c>
      <c r="Q11" s="49">
        <v>28</v>
      </c>
      <c r="R11" s="50">
        <v>56</v>
      </c>
      <c r="S11" s="2"/>
      <c r="T11" s="51">
        <v>90</v>
      </c>
      <c r="U11" s="52">
        <v>90</v>
      </c>
      <c r="V11" s="53">
        <v>180</v>
      </c>
      <c r="W11" s="2"/>
      <c r="X11" s="54">
        <v>40</v>
      </c>
      <c r="Y11" s="55">
        <v>40</v>
      </c>
      <c r="Z11" s="56">
        <v>80</v>
      </c>
      <c r="AA11" s="2"/>
      <c r="AB11" s="57">
        <v>120</v>
      </c>
      <c r="AC11" s="58">
        <v>0</v>
      </c>
      <c r="AD11" s="59">
        <v>120</v>
      </c>
      <c r="AE11" s="2"/>
      <c r="AF11" s="39">
        <v>80</v>
      </c>
      <c r="AG11" s="60">
        <v>80</v>
      </c>
      <c r="AH11" s="41">
        <v>160</v>
      </c>
      <c r="AI11" s="2"/>
      <c r="AJ11" s="42">
        <v>90</v>
      </c>
      <c r="AK11" s="61">
        <v>90</v>
      </c>
      <c r="AL11" s="44">
        <v>180</v>
      </c>
      <c r="AM11" s="2"/>
      <c r="AN11" s="62">
        <v>280</v>
      </c>
      <c r="AO11" s="63">
        <v>280</v>
      </c>
      <c r="AP11" s="47">
        <v>560</v>
      </c>
      <c r="AQ11" s="2"/>
      <c r="AR11" s="48">
        <v>260</v>
      </c>
      <c r="AS11" s="65">
        <v>250</v>
      </c>
      <c r="AT11" s="49">
        <v>10</v>
      </c>
      <c r="AU11" s="50">
        <v>520</v>
      </c>
      <c r="AV11" s="2"/>
      <c r="AW11" s="67">
        <v>0</v>
      </c>
      <c r="AX11" s="67">
        <v>0</v>
      </c>
      <c r="AY11" s="68">
        <v>0</v>
      </c>
      <c r="AZ11" s="69">
        <v>0</v>
      </c>
      <c r="BA11" s="2"/>
      <c r="BB11" s="70">
        <v>210</v>
      </c>
      <c r="BC11" s="71">
        <v>90</v>
      </c>
      <c r="BD11" s="72">
        <v>120</v>
      </c>
      <c r="BE11" s="73">
        <f t="shared" si="0"/>
        <v>420</v>
      </c>
      <c r="BF11" s="2"/>
      <c r="BG11" s="57">
        <v>40</v>
      </c>
      <c r="BH11" s="58">
        <v>0</v>
      </c>
      <c r="BI11" s="59">
        <v>40</v>
      </c>
      <c r="BJ11" s="2"/>
      <c r="BK11" s="39">
        <v>10</v>
      </c>
      <c r="BL11" s="60">
        <v>0</v>
      </c>
      <c r="BM11" s="41">
        <v>10</v>
      </c>
      <c r="BN11" s="2"/>
      <c r="BO11" s="74">
        <v>40</v>
      </c>
      <c r="BP11" s="61">
        <v>0</v>
      </c>
      <c r="BQ11" s="44">
        <v>40</v>
      </c>
      <c r="BR11" s="2"/>
      <c r="BS11" s="45">
        <v>80</v>
      </c>
      <c r="BT11" s="63">
        <v>0</v>
      </c>
      <c r="BU11" s="47">
        <v>80</v>
      </c>
      <c r="BV11" s="2"/>
      <c r="BW11" s="75">
        <v>30</v>
      </c>
      <c r="BX11" s="76">
        <v>0</v>
      </c>
      <c r="BY11" s="77">
        <f t="shared" si="1"/>
        <v>30</v>
      </c>
      <c r="BZ11" s="7"/>
      <c r="CA11" s="78">
        <v>240</v>
      </c>
      <c r="CB11" s="79">
        <v>0</v>
      </c>
      <c r="CC11" s="80">
        <f t="shared" si="2"/>
        <v>240</v>
      </c>
      <c r="CD11" s="8"/>
      <c r="CE11" s="81">
        <f t="shared" si="3"/>
        <v>1799</v>
      </c>
      <c r="CF11" s="82">
        <f t="shared" si="4"/>
        <v>1239</v>
      </c>
      <c r="CG11" s="83">
        <f t="shared" si="5"/>
        <v>3038</v>
      </c>
    </row>
    <row r="12" spans="1:85" ht="15" x14ac:dyDescent="0.2">
      <c r="A12" s="38" t="s">
        <v>80</v>
      </c>
      <c r="B12" s="1"/>
      <c r="C12" s="39">
        <v>21</v>
      </c>
      <c r="D12" s="40">
        <v>21</v>
      </c>
      <c r="E12" s="41">
        <v>42</v>
      </c>
      <c r="F12" s="2"/>
      <c r="G12" s="42">
        <v>60</v>
      </c>
      <c r="H12" s="43">
        <v>20</v>
      </c>
      <c r="I12" s="43">
        <v>40</v>
      </c>
      <c r="J12" s="44">
        <v>120</v>
      </c>
      <c r="K12" s="2"/>
      <c r="L12" s="45">
        <v>20</v>
      </c>
      <c r="M12" s="46">
        <v>20</v>
      </c>
      <c r="N12" s="47">
        <v>40</v>
      </c>
      <c r="O12" s="2"/>
      <c r="P12" s="48">
        <v>12</v>
      </c>
      <c r="Q12" s="49">
        <v>12</v>
      </c>
      <c r="R12" s="50">
        <v>24</v>
      </c>
      <c r="S12" s="2"/>
      <c r="T12" s="51">
        <v>80</v>
      </c>
      <c r="U12" s="52">
        <v>80</v>
      </c>
      <c r="V12" s="53">
        <v>160</v>
      </c>
      <c r="W12" s="2"/>
      <c r="X12" s="54">
        <v>40</v>
      </c>
      <c r="Y12" s="55">
        <v>40</v>
      </c>
      <c r="Z12" s="56">
        <v>80</v>
      </c>
      <c r="AA12" s="2"/>
      <c r="AB12" s="57">
        <v>110</v>
      </c>
      <c r="AC12" s="58">
        <v>0</v>
      </c>
      <c r="AD12" s="59">
        <v>110</v>
      </c>
      <c r="AE12" s="2"/>
      <c r="AF12" s="39">
        <v>80</v>
      </c>
      <c r="AG12" s="60">
        <v>80</v>
      </c>
      <c r="AH12" s="41">
        <v>160</v>
      </c>
      <c r="AI12" s="2"/>
      <c r="AJ12" s="42">
        <v>80</v>
      </c>
      <c r="AK12" s="61">
        <v>80</v>
      </c>
      <c r="AL12" s="44">
        <v>160</v>
      </c>
      <c r="AM12" s="2"/>
      <c r="AN12" s="62">
        <v>240</v>
      </c>
      <c r="AO12" s="63">
        <v>240</v>
      </c>
      <c r="AP12" s="47">
        <v>480</v>
      </c>
      <c r="AQ12" s="2"/>
      <c r="AR12" s="48">
        <v>180</v>
      </c>
      <c r="AS12" s="65">
        <v>170</v>
      </c>
      <c r="AT12" s="49">
        <v>10</v>
      </c>
      <c r="AU12" s="50">
        <v>360</v>
      </c>
      <c r="AV12" s="2"/>
      <c r="AW12" s="67">
        <v>0</v>
      </c>
      <c r="AX12" s="67">
        <v>0</v>
      </c>
      <c r="AY12" s="68">
        <v>0</v>
      </c>
      <c r="AZ12" s="69">
        <v>0</v>
      </c>
      <c r="BA12" s="2"/>
      <c r="BB12" s="70">
        <v>160</v>
      </c>
      <c r="BC12" s="71">
        <v>60</v>
      </c>
      <c r="BD12" s="72">
        <v>100</v>
      </c>
      <c r="BE12" s="73">
        <f t="shared" si="0"/>
        <v>320</v>
      </c>
      <c r="BF12" s="2"/>
      <c r="BG12" s="57">
        <v>30</v>
      </c>
      <c r="BH12" s="58">
        <v>0</v>
      </c>
      <c r="BI12" s="59">
        <v>30</v>
      </c>
      <c r="BJ12" s="2"/>
      <c r="BK12" s="39">
        <v>10</v>
      </c>
      <c r="BL12" s="60">
        <v>0</v>
      </c>
      <c r="BM12" s="41">
        <v>10</v>
      </c>
      <c r="BN12" s="2"/>
      <c r="BO12" s="74">
        <v>30</v>
      </c>
      <c r="BP12" s="61">
        <v>0</v>
      </c>
      <c r="BQ12" s="44">
        <v>30</v>
      </c>
      <c r="BR12" s="2"/>
      <c r="BS12" s="45">
        <v>70</v>
      </c>
      <c r="BT12" s="63">
        <v>0</v>
      </c>
      <c r="BU12" s="47">
        <v>70</v>
      </c>
      <c r="BV12" s="2"/>
      <c r="BW12" s="75">
        <v>20</v>
      </c>
      <c r="BX12" s="76">
        <v>0</v>
      </c>
      <c r="BY12" s="77">
        <f t="shared" si="1"/>
        <v>20</v>
      </c>
      <c r="BZ12" s="7"/>
      <c r="CA12" s="78">
        <v>200</v>
      </c>
      <c r="CB12" s="79">
        <v>0</v>
      </c>
      <c r="CC12" s="80">
        <f t="shared" si="2"/>
        <v>200</v>
      </c>
      <c r="CD12" s="8"/>
      <c r="CE12" s="81">
        <f t="shared" si="3"/>
        <v>1443</v>
      </c>
      <c r="CF12" s="82">
        <f t="shared" si="4"/>
        <v>973</v>
      </c>
      <c r="CG12" s="83">
        <f t="shared" si="5"/>
        <v>2416</v>
      </c>
    </row>
    <row r="13" spans="1:85" ht="15" x14ac:dyDescent="0.2">
      <c r="A13" s="38" t="s">
        <v>81</v>
      </c>
      <c r="B13" s="1"/>
      <c r="C13" s="39">
        <v>7</v>
      </c>
      <c r="D13" s="40">
        <v>7</v>
      </c>
      <c r="E13" s="41">
        <v>14</v>
      </c>
      <c r="F13" s="2"/>
      <c r="G13" s="42">
        <v>20</v>
      </c>
      <c r="H13" s="43">
        <v>10</v>
      </c>
      <c r="I13" s="43">
        <v>10</v>
      </c>
      <c r="J13" s="44">
        <v>40</v>
      </c>
      <c r="K13" s="2"/>
      <c r="L13" s="45">
        <v>10</v>
      </c>
      <c r="M13" s="46">
        <v>10</v>
      </c>
      <c r="N13" s="47">
        <v>20</v>
      </c>
      <c r="O13" s="2"/>
      <c r="P13" s="48">
        <v>3</v>
      </c>
      <c r="Q13" s="49">
        <v>3</v>
      </c>
      <c r="R13" s="50">
        <v>6</v>
      </c>
      <c r="S13" s="2"/>
      <c r="T13" s="51">
        <v>20</v>
      </c>
      <c r="U13" s="52">
        <v>20</v>
      </c>
      <c r="V13" s="53">
        <v>40</v>
      </c>
      <c r="W13" s="2"/>
      <c r="X13" s="54">
        <v>10</v>
      </c>
      <c r="Y13" s="55">
        <v>10</v>
      </c>
      <c r="Z13" s="56">
        <v>20</v>
      </c>
      <c r="AA13" s="2"/>
      <c r="AB13" s="57">
        <v>20</v>
      </c>
      <c r="AC13" s="58">
        <v>0</v>
      </c>
      <c r="AD13" s="59">
        <v>20</v>
      </c>
      <c r="AE13" s="2"/>
      <c r="AF13" s="39">
        <v>20</v>
      </c>
      <c r="AG13" s="60">
        <v>20</v>
      </c>
      <c r="AH13" s="41">
        <v>40</v>
      </c>
      <c r="AI13" s="2"/>
      <c r="AJ13" s="42">
        <v>20</v>
      </c>
      <c r="AK13" s="61">
        <v>20</v>
      </c>
      <c r="AL13" s="44">
        <v>40</v>
      </c>
      <c r="AM13" s="2"/>
      <c r="AN13" s="62">
        <v>60</v>
      </c>
      <c r="AO13" s="63">
        <v>60</v>
      </c>
      <c r="AP13" s="47">
        <v>120</v>
      </c>
      <c r="AQ13" s="2"/>
      <c r="AR13" s="48">
        <v>40</v>
      </c>
      <c r="AS13" s="65">
        <v>40</v>
      </c>
      <c r="AT13" s="49">
        <v>0</v>
      </c>
      <c r="AU13" s="50">
        <v>80</v>
      </c>
      <c r="AV13" s="2"/>
      <c r="AW13" s="67">
        <v>0</v>
      </c>
      <c r="AX13" s="67">
        <v>0</v>
      </c>
      <c r="AY13" s="68">
        <v>0</v>
      </c>
      <c r="AZ13" s="69">
        <v>0</v>
      </c>
      <c r="BA13" s="2"/>
      <c r="BB13" s="70">
        <v>30</v>
      </c>
      <c r="BC13" s="71">
        <v>20</v>
      </c>
      <c r="BD13" s="72">
        <v>10</v>
      </c>
      <c r="BE13" s="73">
        <f t="shared" si="0"/>
        <v>60</v>
      </c>
      <c r="BF13" s="2"/>
      <c r="BG13" s="57">
        <v>10</v>
      </c>
      <c r="BH13" s="58">
        <v>0</v>
      </c>
      <c r="BI13" s="59">
        <v>10</v>
      </c>
      <c r="BJ13" s="2"/>
      <c r="BK13" s="39">
        <v>10</v>
      </c>
      <c r="BL13" s="60">
        <v>0</v>
      </c>
      <c r="BM13" s="41">
        <v>10</v>
      </c>
      <c r="BN13" s="2"/>
      <c r="BO13" s="74">
        <v>10</v>
      </c>
      <c r="BP13" s="61">
        <v>0</v>
      </c>
      <c r="BQ13" s="44">
        <v>10</v>
      </c>
      <c r="BR13" s="2"/>
      <c r="BS13" s="45">
        <v>15</v>
      </c>
      <c r="BT13" s="63">
        <v>0</v>
      </c>
      <c r="BU13" s="47">
        <v>15</v>
      </c>
      <c r="BV13" s="2"/>
      <c r="BW13" s="75">
        <v>10</v>
      </c>
      <c r="BX13" s="76">
        <v>0</v>
      </c>
      <c r="BY13" s="77">
        <f t="shared" si="1"/>
        <v>10</v>
      </c>
      <c r="BZ13" s="7"/>
      <c r="CA13" s="78">
        <v>35</v>
      </c>
      <c r="CB13" s="79">
        <v>0</v>
      </c>
      <c r="CC13" s="80">
        <f t="shared" si="2"/>
        <v>35</v>
      </c>
      <c r="CD13" s="8"/>
      <c r="CE13" s="81">
        <f t="shared" si="3"/>
        <v>350</v>
      </c>
      <c r="CF13" s="82">
        <f t="shared" si="4"/>
        <v>240</v>
      </c>
      <c r="CG13" s="83">
        <f t="shared" si="5"/>
        <v>590</v>
      </c>
    </row>
    <row r="14" spans="1:85" ht="15" x14ac:dyDescent="0.2">
      <c r="A14" s="38" t="s">
        <v>82</v>
      </c>
      <c r="B14" s="1"/>
      <c r="C14" s="39">
        <v>37</v>
      </c>
      <c r="D14" s="40">
        <v>37</v>
      </c>
      <c r="E14" s="41">
        <v>74</v>
      </c>
      <c r="F14" s="2"/>
      <c r="G14" s="42">
        <v>70</v>
      </c>
      <c r="H14" s="43">
        <v>30</v>
      </c>
      <c r="I14" s="43">
        <v>40</v>
      </c>
      <c r="J14" s="44">
        <v>140</v>
      </c>
      <c r="K14" s="2"/>
      <c r="L14" s="45">
        <v>20</v>
      </c>
      <c r="M14" s="46">
        <v>20</v>
      </c>
      <c r="N14" s="47">
        <v>40</v>
      </c>
      <c r="O14" s="2"/>
      <c r="P14" s="48">
        <v>23</v>
      </c>
      <c r="Q14" s="49">
        <v>23</v>
      </c>
      <c r="R14" s="50">
        <v>46</v>
      </c>
      <c r="S14" s="2"/>
      <c r="T14" s="51">
        <v>90</v>
      </c>
      <c r="U14" s="52">
        <v>90</v>
      </c>
      <c r="V14" s="53">
        <v>180</v>
      </c>
      <c r="W14" s="2"/>
      <c r="X14" s="54">
        <v>50</v>
      </c>
      <c r="Y14" s="55">
        <v>50</v>
      </c>
      <c r="Z14" s="56">
        <v>100</v>
      </c>
      <c r="AA14" s="2"/>
      <c r="AB14" s="57">
        <v>120</v>
      </c>
      <c r="AC14" s="58">
        <v>0</v>
      </c>
      <c r="AD14" s="59">
        <v>120</v>
      </c>
      <c r="AE14" s="2"/>
      <c r="AF14" s="39">
        <v>80</v>
      </c>
      <c r="AG14" s="60">
        <v>80</v>
      </c>
      <c r="AH14" s="41">
        <v>160</v>
      </c>
      <c r="AI14" s="2"/>
      <c r="AJ14" s="42">
        <v>90</v>
      </c>
      <c r="AK14" s="61">
        <v>90</v>
      </c>
      <c r="AL14" s="44">
        <v>180</v>
      </c>
      <c r="AM14" s="2"/>
      <c r="AN14" s="62">
        <v>300</v>
      </c>
      <c r="AO14" s="63">
        <v>300</v>
      </c>
      <c r="AP14" s="47">
        <v>600</v>
      </c>
      <c r="AQ14" s="2"/>
      <c r="AR14" s="48">
        <v>230</v>
      </c>
      <c r="AS14" s="65">
        <v>220</v>
      </c>
      <c r="AT14" s="49">
        <v>10</v>
      </c>
      <c r="AU14" s="50">
        <v>460</v>
      </c>
      <c r="AV14" s="2"/>
      <c r="AW14" s="67">
        <v>0</v>
      </c>
      <c r="AX14" s="67">
        <v>0</v>
      </c>
      <c r="AY14" s="68">
        <v>0</v>
      </c>
      <c r="AZ14" s="69">
        <v>0</v>
      </c>
      <c r="BA14" s="2"/>
      <c r="BB14" s="70">
        <v>190</v>
      </c>
      <c r="BC14" s="71">
        <v>80</v>
      </c>
      <c r="BD14" s="72">
        <v>110</v>
      </c>
      <c r="BE14" s="73">
        <f t="shared" si="0"/>
        <v>380</v>
      </c>
      <c r="BF14" s="2"/>
      <c r="BG14" s="57">
        <v>40</v>
      </c>
      <c r="BH14" s="58">
        <v>0</v>
      </c>
      <c r="BI14" s="59">
        <v>40</v>
      </c>
      <c r="BJ14" s="2"/>
      <c r="BK14" s="39">
        <v>10</v>
      </c>
      <c r="BL14" s="60">
        <v>0</v>
      </c>
      <c r="BM14" s="41">
        <v>10</v>
      </c>
      <c r="BN14" s="2"/>
      <c r="BO14" s="74">
        <v>30</v>
      </c>
      <c r="BP14" s="61">
        <v>0</v>
      </c>
      <c r="BQ14" s="44">
        <v>30</v>
      </c>
      <c r="BR14" s="2"/>
      <c r="BS14" s="45">
        <v>75</v>
      </c>
      <c r="BT14" s="63">
        <v>0</v>
      </c>
      <c r="BU14" s="47">
        <v>75</v>
      </c>
      <c r="BV14" s="2"/>
      <c r="BW14" s="75">
        <v>20</v>
      </c>
      <c r="BX14" s="76">
        <v>0</v>
      </c>
      <c r="BY14" s="77">
        <f t="shared" si="1"/>
        <v>20</v>
      </c>
      <c r="BZ14" s="7"/>
      <c r="CA14" s="78">
        <v>215</v>
      </c>
      <c r="CB14" s="79">
        <v>0</v>
      </c>
      <c r="CC14" s="80">
        <f t="shared" si="2"/>
        <v>215</v>
      </c>
      <c r="CD14" s="8"/>
      <c r="CE14" s="81">
        <f t="shared" si="3"/>
        <v>1690</v>
      </c>
      <c r="CF14" s="82">
        <f t="shared" si="4"/>
        <v>1180</v>
      </c>
      <c r="CG14" s="83">
        <f t="shared" si="5"/>
        <v>2870</v>
      </c>
    </row>
    <row r="15" spans="1:85" ht="15" x14ac:dyDescent="0.2">
      <c r="A15" s="38" t="s">
        <v>83</v>
      </c>
      <c r="B15" s="1"/>
      <c r="C15" s="39">
        <v>60</v>
      </c>
      <c r="D15" s="40">
        <v>60</v>
      </c>
      <c r="E15" s="41">
        <v>120</v>
      </c>
      <c r="F15" s="2"/>
      <c r="G15" s="42">
        <v>120</v>
      </c>
      <c r="H15" s="43">
        <v>50</v>
      </c>
      <c r="I15" s="43">
        <v>70</v>
      </c>
      <c r="J15" s="44">
        <v>240</v>
      </c>
      <c r="K15" s="2"/>
      <c r="L15" s="45">
        <v>30</v>
      </c>
      <c r="M15" s="46">
        <v>30</v>
      </c>
      <c r="N15" s="47">
        <v>60</v>
      </c>
      <c r="O15" s="2"/>
      <c r="P15" s="48">
        <v>58</v>
      </c>
      <c r="Q15" s="49">
        <v>58</v>
      </c>
      <c r="R15" s="50">
        <v>116</v>
      </c>
      <c r="S15" s="2"/>
      <c r="T15" s="51">
        <v>180</v>
      </c>
      <c r="U15" s="52">
        <v>180</v>
      </c>
      <c r="V15" s="53">
        <v>360</v>
      </c>
      <c r="W15" s="2"/>
      <c r="X15" s="54">
        <v>90</v>
      </c>
      <c r="Y15" s="55">
        <v>90</v>
      </c>
      <c r="Z15" s="56">
        <v>180</v>
      </c>
      <c r="AA15" s="2"/>
      <c r="AB15" s="57">
        <v>260</v>
      </c>
      <c r="AC15" s="58">
        <v>0</v>
      </c>
      <c r="AD15" s="59">
        <v>260</v>
      </c>
      <c r="AE15" s="2"/>
      <c r="AF15" s="39">
        <v>180</v>
      </c>
      <c r="AG15" s="60">
        <v>180</v>
      </c>
      <c r="AH15" s="41">
        <v>360</v>
      </c>
      <c r="AI15" s="2"/>
      <c r="AJ15" s="42">
        <v>200</v>
      </c>
      <c r="AK15" s="61">
        <v>200</v>
      </c>
      <c r="AL15" s="44">
        <v>400</v>
      </c>
      <c r="AM15" s="2"/>
      <c r="AN15" s="62">
        <v>580</v>
      </c>
      <c r="AO15" s="63">
        <v>580</v>
      </c>
      <c r="AP15" s="64">
        <v>1160</v>
      </c>
      <c r="AQ15" s="2"/>
      <c r="AR15" s="48">
        <v>500</v>
      </c>
      <c r="AS15" s="65">
        <v>480</v>
      </c>
      <c r="AT15" s="49">
        <v>20</v>
      </c>
      <c r="AU15" s="66">
        <v>1000</v>
      </c>
      <c r="AV15" s="2"/>
      <c r="AW15" s="67">
        <v>0</v>
      </c>
      <c r="AX15" s="67">
        <v>0</v>
      </c>
      <c r="AY15" s="68">
        <v>0</v>
      </c>
      <c r="AZ15" s="69">
        <v>0</v>
      </c>
      <c r="BA15" s="2"/>
      <c r="BB15" s="70">
        <v>420</v>
      </c>
      <c r="BC15" s="71">
        <v>160</v>
      </c>
      <c r="BD15" s="72">
        <v>260</v>
      </c>
      <c r="BE15" s="73">
        <f t="shared" si="0"/>
        <v>840</v>
      </c>
      <c r="BF15" s="2"/>
      <c r="BG15" s="57">
        <v>80</v>
      </c>
      <c r="BH15" s="58">
        <v>0</v>
      </c>
      <c r="BI15" s="59">
        <v>80</v>
      </c>
      <c r="BJ15" s="2"/>
      <c r="BK15" s="39">
        <v>20</v>
      </c>
      <c r="BL15" s="60">
        <v>0</v>
      </c>
      <c r="BM15" s="41">
        <v>20</v>
      </c>
      <c r="BN15" s="2"/>
      <c r="BO15" s="74">
        <v>70</v>
      </c>
      <c r="BP15" s="61">
        <v>0</v>
      </c>
      <c r="BQ15" s="44">
        <v>70</v>
      </c>
      <c r="BR15" s="2"/>
      <c r="BS15" s="45">
        <v>170</v>
      </c>
      <c r="BT15" s="63">
        <v>0</v>
      </c>
      <c r="BU15" s="47">
        <v>170</v>
      </c>
      <c r="BV15" s="2"/>
      <c r="BW15" s="75">
        <v>50</v>
      </c>
      <c r="BX15" s="76">
        <v>0</v>
      </c>
      <c r="BY15" s="77">
        <f t="shared" si="1"/>
        <v>50</v>
      </c>
      <c r="BZ15" s="7"/>
      <c r="CA15" s="78">
        <v>500</v>
      </c>
      <c r="CB15" s="79">
        <v>0</v>
      </c>
      <c r="CC15" s="80">
        <f t="shared" si="2"/>
        <v>500</v>
      </c>
      <c r="CD15" s="8"/>
      <c r="CE15" s="81">
        <f t="shared" si="3"/>
        <v>3568</v>
      </c>
      <c r="CF15" s="82">
        <f t="shared" si="4"/>
        <v>2418</v>
      </c>
      <c r="CG15" s="83">
        <f t="shared" si="5"/>
        <v>5986</v>
      </c>
    </row>
    <row r="16" spans="1:85" ht="15" x14ac:dyDescent="0.2">
      <c r="A16" s="38" t="s">
        <v>84</v>
      </c>
      <c r="B16" s="1"/>
      <c r="C16" s="39">
        <v>1535</v>
      </c>
      <c r="D16" s="84">
        <v>1535</v>
      </c>
      <c r="E16" s="85">
        <v>3070</v>
      </c>
      <c r="F16" s="2"/>
      <c r="G16" s="42">
        <v>600</v>
      </c>
      <c r="H16" s="43">
        <v>230</v>
      </c>
      <c r="I16" s="43">
        <v>370</v>
      </c>
      <c r="J16" s="86">
        <v>1200</v>
      </c>
      <c r="K16" s="2"/>
      <c r="L16" s="45">
        <v>140</v>
      </c>
      <c r="M16" s="46">
        <v>140</v>
      </c>
      <c r="N16" s="47">
        <v>280</v>
      </c>
      <c r="O16" s="2"/>
      <c r="P16" s="48">
        <v>62</v>
      </c>
      <c r="Q16" s="49">
        <v>62</v>
      </c>
      <c r="R16" s="50">
        <v>124</v>
      </c>
      <c r="S16" s="2"/>
      <c r="T16" s="51">
        <v>600</v>
      </c>
      <c r="U16" s="52">
        <v>600</v>
      </c>
      <c r="V16" s="87">
        <v>1200</v>
      </c>
      <c r="W16" s="2"/>
      <c r="X16" s="54">
        <v>280</v>
      </c>
      <c r="Y16" s="55">
        <v>280</v>
      </c>
      <c r="Z16" s="56">
        <v>560</v>
      </c>
      <c r="AA16" s="2"/>
      <c r="AB16" s="57">
        <v>840</v>
      </c>
      <c r="AC16" s="58">
        <v>0</v>
      </c>
      <c r="AD16" s="59">
        <v>840</v>
      </c>
      <c r="AE16" s="2"/>
      <c r="AF16" s="39">
        <v>550</v>
      </c>
      <c r="AG16" s="60">
        <v>550</v>
      </c>
      <c r="AH16" s="85">
        <v>1100</v>
      </c>
      <c r="AI16" s="2"/>
      <c r="AJ16" s="42">
        <v>610</v>
      </c>
      <c r="AK16" s="61">
        <v>610</v>
      </c>
      <c r="AL16" s="86">
        <v>1220</v>
      </c>
      <c r="AM16" s="2"/>
      <c r="AN16" s="88">
        <v>1900</v>
      </c>
      <c r="AO16" s="89">
        <v>1900</v>
      </c>
      <c r="AP16" s="64">
        <v>3800</v>
      </c>
      <c r="AQ16" s="2"/>
      <c r="AR16" s="90">
        <v>1630</v>
      </c>
      <c r="AS16" s="91">
        <v>1550</v>
      </c>
      <c r="AT16" s="49">
        <v>80</v>
      </c>
      <c r="AU16" s="66">
        <v>3260</v>
      </c>
      <c r="AV16" s="2"/>
      <c r="AW16" s="67">
        <v>0</v>
      </c>
      <c r="AX16" s="67">
        <v>0</v>
      </c>
      <c r="AY16" s="68">
        <v>0</v>
      </c>
      <c r="AZ16" s="69">
        <v>0</v>
      </c>
      <c r="BA16" s="2"/>
      <c r="BB16" s="70">
        <v>1300</v>
      </c>
      <c r="BC16" s="71">
        <v>510</v>
      </c>
      <c r="BD16" s="72">
        <v>790</v>
      </c>
      <c r="BE16" s="73">
        <f t="shared" si="0"/>
        <v>2600</v>
      </c>
      <c r="BF16" s="2"/>
      <c r="BG16" s="57">
        <v>220</v>
      </c>
      <c r="BH16" s="58">
        <v>0</v>
      </c>
      <c r="BI16" s="59">
        <v>220</v>
      </c>
      <c r="BJ16" s="2"/>
      <c r="BK16" s="39">
        <v>60</v>
      </c>
      <c r="BL16" s="60">
        <v>0</v>
      </c>
      <c r="BM16" s="41">
        <v>60</v>
      </c>
      <c r="BN16" s="2"/>
      <c r="BO16" s="74">
        <v>210</v>
      </c>
      <c r="BP16" s="61">
        <v>0</v>
      </c>
      <c r="BQ16" s="44">
        <v>210</v>
      </c>
      <c r="BR16" s="2"/>
      <c r="BS16" s="45">
        <v>490</v>
      </c>
      <c r="BT16" s="63">
        <v>0</v>
      </c>
      <c r="BU16" s="47">
        <v>490</v>
      </c>
      <c r="BV16" s="2"/>
      <c r="BW16" s="75">
        <v>170</v>
      </c>
      <c r="BX16" s="76">
        <v>0</v>
      </c>
      <c r="BY16" s="77">
        <f t="shared" si="1"/>
        <v>170</v>
      </c>
      <c r="BZ16" s="7"/>
      <c r="CA16" s="78">
        <v>1450</v>
      </c>
      <c r="CB16" s="79">
        <v>0</v>
      </c>
      <c r="CC16" s="80">
        <f t="shared" si="2"/>
        <v>1450</v>
      </c>
      <c r="CD16" s="8"/>
      <c r="CE16" s="81">
        <f t="shared" si="3"/>
        <v>12647</v>
      </c>
      <c r="CF16" s="82">
        <f t="shared" si="4"/>
        <v>9207</v>
      </c>
      <c r="CG16" s="83">
        <f t="shared" si="5"/>
        <v>21854</v>
      </c>
    </row>
    <row r="17" spans="1:85" ht="15" x14ac:dyDescent="0.2">
      <c r="A17" s="38" t="s">
        <v>85</v>
      </c>
      <c r="B17" s="1"/>
      <c r="C17" s="39">
        <v>38</v>
      </c>
      <c r="D17" s="40">
        <v>38</v>
      </c>
      <c r="E17" s="41">
        <v>76</v>
      </c>
      <c r="F17" s="2"/>
      <c r="G17" s="42">
        <v>110</v>
      </c>
      <c r="H17" s="43">
        <v>40</v>
      </c>
      <c r="I17" s="43">
        <v>70</v>
      </c>
      <c r="J17" s="44">
        <v>220</v>
      </c>
      <c r="K17" s="2"/>
      <c r="L17" s="45">
        <v>30</v>
      </c>
      <c r="M17" s="46">
        <v>30</v>
      </c>
      <c r="N17" s="47">
        <v>60</v>
      </c>
      <c r="O17" s="2"/>
      <c r="P17" s="48">
        <v>54</v>
      </c>
      <c r="Q17" s="49">
        <v>54</v>
      </c>
      <c r="R17" s="50">
        <v>108</v>
      </c>
      <c r="S17" s="2"/>
      <c r="T17" s="51">
        <v>120</v>
      </c>
      <c r="U17" s="52">
        <v>120</v>
      </c>
      <c r="V17" s="53">
        <v>240</v>
      </c>
      <c r="W17" s="2"/>
      <c r="X17" s="54">
        <v>60</v>
      </c>
      <c r="Y17" s="55">
        <v>60</v>
      </c>
      <c r="Z17" s="56">
        <v>120</v>
      </c>
      <c r="AA17" s="2"/>
      <c r="AB17" s="57">
        <v>160</v>
      </c>
      <c r="AC17" s="58">
        <v>0</v>
      </c>
      <c r="AD17" s="59">
        <v>160</v>
      </c>
      <c r="AE17" s="2"/>
      <c r="AF17" s="39">
        <v>110</v>
      </c>
      <c r="AG17" s="60">
        <v>110</v>
      </c>
      <c r="AH17" s="41">
        <v>220</v>
      </c>
      <c r="AI17" s="2"/>
      <c r="AJ17" s="42">
        <v>120</v>
      </c>
      <c r="AK17" s="61">
        <v>120</v>
      </c>
      <c r="AL17" s="44">
        <v>240</v>
      </c>
      <c r="AM17" s="2"/>
      <c r="AN17" s="62">
        <v>380</v>
      </c>
      <c r="AO17" s="63">
        <v>380</v>
      </c>
      <c r="AP17" s="47">
        <v>760</v>
      </c>
      <c r="AQ17" s="2"/>
      <c r="AR17" s="48">
        <v>350</v>
      </c>
      <c r="AS17" s="65">
        <v>330</v>
      </c>
      <c r="AT17" s="49">
        <v>20</v>
      </c>
      <c r="AU17" s="50">
        <v>700</v>
      </c>
      <c r="AV17" s="2"/>
      <c r="AW17" s="67">
        <v>0</v>
      </c>
      <c r="AX17" s="67">
        <v>0</v>
      </c>
      <c r="AY17" s="68">
        <v>0</v>
      </c>
      <c r="AZ17" s="69">
        <v>0</v>
      </c>
      <c r="BA17" s="2"/>
      <c r="BB17" s="70">
        <v>280</v>
      </c>
      <c r="BC17" s="71">
        <v>100</v>
      </c>
      <c r="BD17" s="72">
        <v>180</v>
      </c>
      <c r="BE17" s="73">
        <f t="shared" si="0"/>
        <v>560</v>
      </c>
      <c r="BF17" s="2"/>
      <c r="BG17" s="57">
        <v>50</v>
      </c>
      <c r="BH17" s="58">
        <v>0</v>
      </c>
      <c r="BI17" s="59">
        <v>50</v>
      </c>
      <c r="BJ17" s="2"/>
      <c r="BK17" s="39">
        <v>10</v>
      </c>
      <c r="BL17" s="60">
        <v>0</v>
      </c>
      <c r="BM17" s="41">
        <v>10</v>
      </c>
      <c r="BN17" s="2"/>
      <c r="BO17" s="74">
        <v>50</v>
      </c>
      <c r="BP17" s="61">
        <v>0</v>
      </c>
      <c r="BQ17" s="44">
        <v>50</v>
      </c>
      <c r="BR17" s="2"/>
      <c r="BS17" s="45">
        <v>110</v>
      </c>
      <c r="BT17" s="63">
        <v>0</v>
      </c>
      <c r="BU17" s="47">
        <v>110</v>
      </c>
      <c r="BV17" s="2"/>
      <c r="BW17" s="75">
        <v>30</v>
      </c>
      <c r="BX17" s="76">
        <v>0</v>
      </c>
      <c r="BY17" s="77">
        <f t="shared" si="1"/>
        <v>30</v>
      </c>
      <c r="BZ17" s="7"/>
      <c r="CA17" s="78">
        <v>325</v>
      </c>
      <c r="CB17" s="79">
        <v>0</v>
      </c>
      <c r="CC17" s="80">
        <f t="shared" si="2"/>
        <v>325</v>
      </c>
      <c r="CD17" s="8"/>
      <c r="CE17" s="81">
        <f t="shared" si="3"/>
        <v>2387</v>
      </c>
      <c r="CF17" s="82">
        <f t="shared" si="4"/>
        <v>1652</v>
      </c>
      <c r="CG17" s="83">
        <f t="shared" si="5"/>
        <v>4039</v>
      </c>
    </row>
    <row r="18" spans="1:85" ht="15" x14ac:dyDescent="0.2">
      <c r="A18" s="38" t="s">
        <v>86</v>
      </c>
      <c r="B18" s="1"/>
      <c r="C18" s="39">
        <v>12</v>
      </c>
      <c r="D18" s="40">
        <v>12</v>
      </c>
      <c r="E18" s="41">
        <v>24</v>
      </c>
      <c r="F18" s="2"/>
      <c r="G18" s="42">
        <v>30</v>
      </c>
      <c r="H18" s="43">
        <v>10</v>
      </c>
      <c r="I18" s="43">
        <v>20</v>
      </c>
      <c r="J18" s="44">
        <v>60</v>
      </c>
      <c r="K18" s="2"/>
      <c r="L18" s="45">
        <v>10</v>
      </c>
      <c r="M18" s="46">
        <v>10</v>
      </c>
      <c r="N18" s="47">
        <v>20</v>
      </c>
      <c r="O18" s="2"/>
      <c r="P18" s="48">
        <v>5</v>
      </c>
      <c r="Q18" s="49">
        <v>5</v>
      </c>
      <c r="R18" s="50">
        <v>10</v>
      </c>
      <c r="S18" s="2"/>
      <c r="T18" s="51">
        <v>30</v>
      </c>
      <c r="U18" s="52">
        <v>30</v>
      </c>
      <c r="V18" s="53">
        <v>60</v>
      </c>
      <c r="W18" s="2"/>
      <c r="X18" s="54">
        <v>20</v>
      </c>
      <c r="Y18" s="55">
        <v>20</v>
      </c>
      <c r="Z18" s="56">
        <v>40</v>
      </c>
      <c r="AA18" s="2"/>
      <c r="AB18" s="57">
        <v>40</v>
      </c>
      <c r="AC18" s="58">
        <v>0</v>
      </c>
      <c r="AD18" s="59">
        <v>40</v>
      </c>
      <c r="AE18" s="2"/>
      <c r="AF18" s="39">
        <v>30</v>
      </c>
      <c r="AG18" s="60">
        <v>30</v>
      </c>
      <c r="AH18" s="41">
        <v>60</v>
      </c>
      <c r="AI18" s="2"/>
      <c r="AJ18" s="42">
        <v>30</v>
      </c>
      <c r="AK18" s="61">
        <v>30</v>
      </c>
      <c r="AL18" s="44">
        <v>60</v>
      </c>
      <c r="AM18" s="2"/>
      <c r="AN18" s="62">
        <v>100</v>
      </c>
      <c r="AO18" s="63">
        <v>100</v>
      </c>
      <c r="AP18" s="47">
        <v>200</v>
      </c>
      <c r="AQ18" s="2"/>
      <c r="AR18" s="48">
        <v>70</v>
      </c>
      <c r="AS18" s="65">
        <v>60</v>
      </c>
      <c r="AT18" s="49">
        <v>10</v>
      </c>
      <c r="AU18" s="50">
        <v>140</v>
      </c>
      <c r="AV18" s="2"/>
      <c r="AW18" s="67">
        <v>170</v>
      </c>
      <c r="AX18" s="67">
        <v>0</v>
      </c>
      <c r="AY18" s="68">
        <v>0</v>
      </c>
      <c r="AZ18" s="69">
        <v>170</v>
      </c>
      <c r="BA18" s="2"/>
      <c r="BB18" s="70">
        <v>50</v>
      </c>
      <c r="BC18" s="71">
        <v>20</v>
      </c>
      <c r="BD18" s="72">
        <v>30</v>
      </c>
      <c r="BE18" s="73">
        <f t="shared" si="0"/>
        <v>100</v>
      </c>
      <c r="BF18" s="2"/>
      <c r="BG18" s="57">
        <v>10</v>
      </c>
      <c r="BH18" s="58">
        <v>0</v>
      </c>
      <c r="BI18" s="59">
        <v>10</v>
      </c>
      <c r="BJ18" s="2"/>
      <c r="BK18" s="39">
        <v>10</v>
      </c>
      <c r="BL18" s="60">
        <v>0</v>
      </c>
      <c r="BM18" s="41">
        <v>10</v>
      </c>
      <c r="BN18" s="2"/>
      <c r="BO18" s="74">
        <v>10</v>
      </c>
      <c r="BP18" s="61">
        <v>0</v>
      </c>
      <c r="BQ18" s="44">
        <v>10</v>
      </c>
      <c r="BR18" s="2"/>
      <c r="BS18" s="45">
        <v>20</v>
      </c>
      <c r="BT18" s="63">
        <v>0</v>
      </c>
      <c r="BU18" s="47">
        <v>20</v>
      </c>
      <c r="BV18" s="2"/>
      <c r="BW18" s="75">
        <v>10</v>
      </c>
      <c r="BX18" s="76">
        <v>0</v>
      </c>
      <c r="BY18" s="77">
        <f t="shared" si="1"/>
        <v>10</v>
      </c>
      <c r="BZ18" s="7"/>
      <c r="CA18" s="78">
        <v>60</v>
      </c>
      <c r="CB18" s="79">
        <v>0</v>
      </c>
      <c r="CC18" s="80">
        <f t="shared" si="2"/>
        <v>60</v>
      </c>
      <c r="CD18" s="8"/>
      <c r="CE18" s="81">
        <f t="shared" si="3"/>
        <v>717</v>
      </c>
      <c r="CF18" s="82">
        <f t="shared" si="4"/>
        <v>387</v>
      </c>
      <c r="CG18" s="83">
        <f t="shared" si="5"/>
        <v>1104</v>
      </c>
    </row>
    <row r="19" spans="1:85" ht="15" x14ac:dyDescent="0.2">
      <c r="A19" s="38" t="s">
        <v>87</v>
      </c>
      <c r="B19" s="1"/>
      <c r="C19" s="39">
        <v>17</v>
      </c>
      <c r="D19" s="40">
        <v>17</v>
      </c>
      <c r="E19" s="41">
        <v>34</v>
      </c>
      <c r="F19" s="2"/>
      <c r="G19" s="42">
        <v>40</v>
      </c>
      <c r="H19" s="43">
        <v>20</v>
      </c>
      <c r="I19" s="43">
        <v>20</v>
      </c>
      <c r="J19" s="44">
        <v>80</v>
      </c>
      <c r="K19" s="2"/>
      <c r="L19" s="45">
        <v>10</v>
      </c>
      <c r="M19" s="46">
        <v>10</v>
      </c>
      <c r="N19" s="47">
        <v>20</v>
      </c>
      <c r="O19" s="2"/>
      <c r="P19" s="48">
        <v>7</v>
      </c>
      <c r="Q19" s="49">
        <v>7</v>
      </c>
      <c r="R19" s="50">
        <v>14</v>
      </c>
      <c r="S19" s="2"/>
      <c r="T19" s="51">
        <v>40</v>
      </c>
      <c r="U19" s="52">
        <v>40</v>
      </c>
      <c r="V19" s="53">
        <v>80</v>
      </c>
      <c r="W19" s="2"/>
      <c r="X19" s="54">
        <v>20</v>
      </c>
      <c r="Y19" s="55">
        <v>20</v>
      </c>
      <c r="Z19" s="56">
        <v>40</v>
      </c>
      <c r="AA19" s="2"/>
      <c r="AB19" s="57">
        <v>50</v>
      </c>
      <c r="AC19" s="58">
        <v>0</v>
      </c>
      <c r="AD19" s="59">
        <v>50</v>
      </c>
      <c r="AE19" s="2"/>
      <c r="AF19" s="39">
        <v>30</v>
      </c>
      <c r="AG19" s="60">
        <v>30</v>
      </c>
      <c r="AH19" s="41">
        <v>60</v>
      </c>
      <c r="AI19" s="2"/>
      <c r="AJ19" s="42">
        <v>40</v>
      </c>
      <c r="AK19" s="61">
        <v>40</v>
      </c>
      <c r="AL19" s="44">
        <v>80</v>
      </c>
      <c r="AM19" s="2"/>
      <c r="AN19" s="62">
        <v>120</v>
      </c>
      <c r="AO19" s="63">
        <v>120</v>
      </c>
      <c r="AP19" s="47">
        <v>240</v>
      </c>
      <c r="AQ19" s="2"/>
      <c r="AR19" s="48">
        <v>100</v>
      </c>
      <c r="AS19" s="65">
        <v>100</v>
      </c>
      <c r="AT19" s="49">
        <v>0</v>
      </c>
      <c r="AU19" s="50">
        <v>200</v>
      </c>
      <c r="AV19" s="2"/>
      <c r="AW19" s="67">
        <v>0</v>
      </c>
      <c r="AX19" s="67">
        <v>0</v>
      </c>
      <c r="AY19" s="68">
        <v>0</v>
      </c>
      <c r="AZ19" s="69">
        <v>0</v>
      </c>
      <c r="BA19" s="2"/>
      <c r="BB19" s="70">
        <v>70</v>
      </c>
      <c r="BC19" s="71">
        <v>40</v>
      </c>
      <c r="BD19" s="72">
        <v>30</v>
      </c>
      <c r="BE19" s="73">
        <f t="shared" si="0"/>
        <v>140</v>
      </c>
      <c r="BF19" s="2"/>
      <c r="BG19" s="57">
        <v>10</v>
      </c>
      <c r="BH19" s="58">
        <v>0</v>
      </c>
      <c r="BI19" s="59">
        <v>10</v>
      </c>
      <c r="BJ19" s="2"/>
      <c r="BK19" s="39">
        <v>10</v>
      </c>
      <c r="BL19" s="60">
        <v>0</v>
      </c>
      <c r="BM19" s="41">
        <v>10</v>
      </c>
      <c r="BN19" s="2"/>
      <c r="BO19" s="74">
        <v>10</v>
      </c>
      <c r="BP19" s="61">
        <v>0</v>
      </c>
      <c r="BQ19" s="44">
        <v>10</v>
      </c>
      <c r="BR19" s="2"/>
      <c r="BS19" s="45">
        <v>25</v>
      </c>
      <c r="BT19" s="63">
        <v>0</v>
      </c>
      <c r="BU19" s="47">
        <v>25</v>
      </c>
      <c r="BV19" s="2"/>
      <c r="BW19" s="75">
        <v>10</v>
      </c>
      <c r="BX19" s="76">
        <v>0</v>
      </c>
      <c r="BY19" s="77">
        <f t="shared" si="1"/>
        <v>10</v>
      </c>
      <c r="BZ19" s="7"/>
      <c r="CA19" s="78">
        <v>75</v>
      </c>
      <c r="CB19" s="79">
        <v>0</v>
      </c>
      <c r="CC19" s="80">
        <f t="shared" si="2"/>
        <v>75</v>
      </c>
      <c r="CD19" s="8"/>
      <c r="CE19" s="81">
        <f t="shared" si="3"/>
        <v>684</v>
      </c>
      <c r="CF19" s="82">
        <f t="shared" si="4"/>
        <v>494</v>
      </c>
      <c r="CG19" s="83">
        <f t="shared" si="5"/>
        <v>1178</v>
      </c>
    </row>
    <row r="20" spans="1:85" ht="15" x14ac:dyDescent="0.2">
      <c r="A20" s="38" t="s">
        <v>88</v>
      </c>
      <c r="B20" s="1"/>
      <c r="C20" s="39">
        <v>14</v>
      </c>
      <c r="D20" s="40">
        <v>14</v>
      </c>
      <c r="E20" s="41">
        <v>28</v>
      </c>
      <c r="F20" s="2"/>
      <c r="G20" s="42">
        <v>50</v>
      </c>
      <c r="H20" s="43">
        <v>20</v>
      </c>
      <c r="I20" s="43">
        <v>30</v>
      </c>
      <c r="J20" s="44">
        <v>100</v>
      </c>
      <c r="K20" s="2"/>
      <c r="L20" s="45">
        <v>10</v>
      </c>
      <c r="M20" s="46">
        <v>10</v>
      </c>
      <c r="N20" s="47">
        <v>20</v>
      </c>
      <c r="O20" s="2"/>
      <c r="P20" s="48">
        <v>9</v>
      </c>
      <c r="Q20" s="49">
        <v>9</v>
      </c>
      <c r="R20" s="50">
        <v>18</v>
      </c>
      <c r="S20" s="2"/>
      <c r="T20" s="51">
        <v>40</v>
      </c>
      <c r="U20" s="52">
        <v>40</v>
      </c>
      <c r="V20" s="53">
        <v>80</v>
      </c>
      <c r="W20" s="2"/>
      <c r="X20" s="54">
        <v>20</v>
      </c>
      <c r="Y20" s="55">
        <v>20</v>
      </c>
      <c r="Z20" s="56">
        <v>40</v>
      </c>
      <c r="AA20" s="2"/>
      <c r="AB20" s="57">
        <v>60</v>
      </c>
      <c r="AC20" s="58">
        <v>0</v>
      </c>
      <c r="AD20" s="59">
        <v>60</v>
      </c>
      <c r="AE20" s="2"/>
      <c r="AF20" s="39">
        <v>40</v>
      </c>
      <c r="AG20" s="60">
        <v>40</v>
      </c>
      <c r="AH20" s="41">
        <v>80</v>
      </c>
      <c r="AI20" s="2"/>
      <c r="AJ20" s="42">
        <v>50</v>
      </c>
      <c r="AK20" s="61">
        <v>50</v>
      </c>
      <c r="AL20" s="44">
        <v>100</v>
      </c>
      <c r="AM20" s="2"/>
      <c r="AN20" s="62">
        <v>140</v>
      </c>
      <c r="AO20" s="63">
        <v>140</v>
      </c>
      <c r="AP20" s="47">
        <v>280</v>
      </c>
      <c r="AQ20" s="2"/>
      <c r="AR20" s="48">
        <v>130</v>
      </c>
      <c r="AS20" s="65">
        <v>120</v>
      </c>
      <c r="AT20" s="49">
        <v>10</v>
      </c>
      <c r="AU20" s="50">
        <v>260</v>
      </c>
      <c r="AV20" s="2"/>
      <c r="AW20" s="67">
        <v>0</v>
      </c>
      <c r="AX20" s="67">
        <v>0</v>
      </c>
      <c r="AY20" s="68">
        <v>0</v>
      </c>
      <c r="AZ20" s="69">
        <v>0</v>
      </c>
      <c r="BA20" s="2"/>
      <c r="BB20" s="70">
        <v>110</v>
      </c>
      <c r="BC20" s="71">
        <v>40</v>
      </c>
      <c r="BD20" s="72">
        <v>70</v>
      </c>
      <c r="BE20" s="73">
        <f t="shared" si="0"/>
        <v>220</v>
      </c>
      <c r="BF20" s="2"/>
      <c r="BG20" s="57">
        <v>20</v>
      </c>
      <c r="BH20" s="58">
        <v>0</v>
      </c>
      <c r="BI20" s="59">
        <v>20</v>
      </c>
      <c r="BJ20" s="2"/>
      <c r="BK20" s="39">
        <v>10</v>
      </c>
      <c r="BL20" s="60">
        <v>0</v>
      </c>
      <c r="BM20" s="41">
        <v>10</v>
      </c>
      <c r="BN20" s="2"/>
      <c r="BO20" s="74">
        <v>20</v>
      </c>
      <c r="BP20" s="61">
        <v>0</v>
      </c>
      <c r="BQ20" s="44">
        <v>20</v>
      </c>
      <c r="BR20" s="2"/>
      <c r="BS20" s="45">
        <v>45</v>
      </c>
      <c r="BT20" s="63">
        <v>0</v>
      </c>
      <c r="BU20" s="47">
        <v>45</v>
      </c>
      <c r="BV20" s="2"/>
      <c r="BW20" s="75">
        <v>20</v>
      </c>
      <c r="BX20" s="76">
        <v>0</v>
      </c>
      <c r="BY20" s="77">
        <f t="shared" si="1"/>
        <v>20</v>
      </c>
      <c r="BZ20" s="7"/>
      <c r="CA20" s="78">
        <v>125</v>
      </c>
      <c r="CB20" s="79">
        <v>0</v>
      </c>
      <c r="CC20" s="80">
        <f t="shared" si="2"/>
        <v>125</v>
      </c>
      <c r="CD20" s="8"/>
      <c r="CE20" s="81">
        <f t="shared" si="3"/>
        <v>913</v>
      </c>
      <c r="CF20" s="82">
        <f t="shared" si="4"/>
        <v>613</v>
      </c>
      <c r="CG20" s="83">
        <f t="shared" si="5"/>
        <v>1526</v>
      </c>
    </row>
    <row r="21" spans="1:85" ht="15" x14ac:dyDescent="0.2">
      <c r="A21" s="38" t="s">
        <v>89</v>
      </c>
      <c r="B21" s="1"/>
      <c r="C21" s="39">
        <v>16</v>
      </c>
      <c r="D21" s="40">
        <v>16</v>
      </c>
      <c r="E21" s="41">
        <v>32</v>
      </c>
      <c r="F21" s="2"/>
      <c r="G21" s="42">
        <v>40</v>
      </c>
      <c r="H21" s="43">
        <v>20</v>
      </c>
      <c r="I21" s="43">
        <v>20</v>
      </c>
      <c r="J21" s="44">
        <v>80</v>
      </c>
      <c r="K21" s="2"/>
      <c r="L21" s="45">
        <v>10</v>
      </c>
      <c r="M21" s="46">
        <v>10</v>
      </c>
      <c r="N21" s="47">
        <v>20</v>
      </c>
      <c r="O21" s="2"/>
      <c r="P21" s="48">
        <v>29</v>
      </c>
      <c r="Q21" s="49">
        <v>29</v>
      </c>
      <c r="R21" s="50">
        <v>58</v>
      </c>
      <c r="S21" s="2"/>
      <c r="T21" s="51">
        <v>60</v>
      </c>
      <c r="U21" s="52">
        <v>60</v>
      </c>
      <c r="V21" s="53">
        <v>120</v>
      </c>
      <c r="W21" s="2"/>
      <c r="X21" s="54">
        <v>30</v>
      </c>
      <c r="Y21" s="55">
        <v>30</v>
      </c>
      <c r="Z21" s="56">
        <v>60</v>
      </c>
      <c r="AA21" s="2"/>
      <c r="AB21" s="57">
        <v>80</v>
      </c>
      <c r="AC21" s="58">
        <v>0</v>
      </c>
      <c r="AD21" s="59">
        <v>80</v>
      </c>
      <c r="AE21" s="2"/>
      <c r="AF21" s="39">
        <v>60</v>
      </c>
      <c r="AG21" s="60">
        <v>60</v>
      </c>
      <c r="AH21" s="41">
        <v>120</v>
      </c>
      <c r="AI21" s="2"/>
      <c r="AJ21" s="42">
        <v>60</v>
      </c>
      <c r="AK21" s="61">
        <v>60</v>
      </c>
      <c r="AL21" s="44">
        <v>120</v>
      </c>
      <c r="AM21" s="2"/>
      <c r="AN21" s="62">
        <v>200</v>
      </c>
      <c r="AO21" s="63">
        <v>200</v>
      </c>
      <c r="AP21" s="47">
        <v>400</v>
      </c>
      <c r="AQ21" s="2"/>
      <c r="AR21" s="48">
        <v>160</v>
      </c>
      <c r="AS21" s="65">
        <v>160</v>
      </c>
      <c r="AT21" s="49">
        <v>0</v>
      </c>
      <c r="AU21" s="50">
        <v>320</v>
      </c>
      <c r="AV21" s="2"/>
      <c r="AW21" s="67">
        <v>0</v>
      </c>
      <c r="AX21" s="67">
        <v>0</v>
      </c>
      <c r="AY21" s="68">
        <v>0</v>
      </c>
      <c r="AZ21" s="69">
        <v>0</v>
      </c>
      <c r="BA21" s="2"/>
      <c r="BB21" s="70">
        <v>130</v>
      </c>
      <c r="BC21" s="71">
        <v>60</v>
      </c>
      <c r="BD21" s="72">
        <v>70</v>
      </c>
      <c r="BE21" s="73">
        <f t="shared" si="0"/>
        <v>260</v>
      </c>
      <c r="BF21" s="2"/>
      <c r="BG21" s="57">
        <v>30</v>
      </c>
      <c r="BH21" s="58">
        <v>0</v>
      </c>
      <c r="BI21" s="59">
        <v>30</v>
      </c>
      <c r="BJ21" s="2"/>
      <c r="BK21" s="39">
        <v>10</v>
      </c>
      <c r="BL21" s="60">
        <v>0</v>
      </c>
      <c r="BM21" s="41">
        <v>10</v>
      </c>
      <c r="BN21" s="2"/>
      <c r="BO21" s="74">
        <v>20</v>
      </c>
      <c r="BP21" s="61">
        <v>0</v>
      </c>
      <c r="BQ21" s="44">
        <v>20</v>
      </c>
      <c r="BR21" s="2"/>
      <c r="BS21" s="45">
        <v>50</v>
      </c>
      <c r="BT21" s="63">
        <v>0</v>
      </c>
      <c r="BU21" s="47">
        <v>50</v>
      </c>
      <c r="BV21" s="2"/>
      <c r="BW21" s="75">
        <v>20</v>
      </c>
      <c r="BX21" s="76">
        <v>0</v>
      </c>
      <c r="BY21" s="77">
        <f t="shared" si="1"/>
        <v>20</v>
      </c>
      <c r="BZ21" s="7"/>
      <c r="CA21" s="78">
        <v>145</v>
      </c>
      <c r="CB21" s="79">
        <v>0</v>
      </c>
      <c r="CC21" s="80">
        <f t="shared" si="2"/>
        <v>145</v>
      </c>
      <c r="CD21" s="8"/>
      <c r="CE21" s="81">
        <f t="shared" si="3"/>
        <v>1150</v>
      </c>
      <c r="CF21" s="82">
        <f t="shared" si="4"/>
        <v>795</v>
      </c>
      <c r="CG21" s="83">
        <f t="shared" si="5"/>
        <v>1945</v>
      </c>
    </row>
    <row r="22" spans="1:85" ht="15" x14ac:dyDescent="0.2">
      <c r="A22" s="38" t="s">
        <v>90</v>
      </c>
      <c r="B22" s="1"/>
      <c r="C22" s="39">
        <v>13</v>
      </c>
      <c r="D22" s="40">
        <v>13</v>
      </c>
      <c r="E22" s="41">
        <v>26</v>
      </c>
      <c r="F22" s="2"/>
      <c r="G22" s="42">
        <v>40</v>
      </c>
      <c r="H22" s="43">
        <v>10</v>
      </c>
      <c r="I22" s="43">
        <v>30</v>
      </c>
      <c r="J22" s="44">
        <v>80</v>
      </c>
      <c r="K22" s="2"/>
      <c r="L22" s="45">
        <v>10</v>
      </c>
      <c r="M22" s="46">
        <v>10</v>
      </c>
      <c r="N22" s="47">
        <v>20</v>
      </c>
      <c r="O22" s="2"/>
      <c r="P22" s="48">
        <v>6</v>
      </c>
      <c r="Q22" s="49">
        <v>6</v>
      </c>
      <c r="R22" s="50">
        <v>12</v>
      </c>
      <c r="S22" s="2"/>
      <c r="T22" s="51">
        <v>50</v>
      </c>
      <c r="U22" s="52">
        <v>50</v>
      </c>
      <c r="V22" s="53">
        <v>100</v>
      </c>
      <c r="W22" s="2"/>
      <c r="X22" s="54">
        <v>30</v>
      </c>
      <c r="Y22" s="55">
        <v>30</v>
      </c>
      <c r="Z22" s="56">
        <v>60</v>
      </c>
      <c r="AA22" s="2"/>
      <c r="AB22" s="57">
        <v>70</v>
      </c>
      <c r="AC22" s="58">
        <v>0</v>
      </c>
      <c r="AD22" s="59">
        <v>70</v>
      </c>
      <c r="AE22" s="2"/>
      <c r="AF22" s="39">
        <v>50</v>
      </c>
      <c r="AG22" s="60">
        <v>50</v>
      </c>
      <c r="AH22" s="41">
        <v>100</v>
      </c>
      <c r="AI22" s="2"/>
      <c r="AJ22" s="42">
        <v>50</v>
      </c>
      <c r="AK22" s="61">
        <v>50</v>
      </c>
      <c r="AL22" s="44">
        <v>100</v>
      </c>
      <c r="AM22" s="2"/>
      <c r="AN22" s="62">
        <v>140</v>
      </c>
      <c r="AO22" s="63">
        <v>140</v>
      </c>
      <c r="AP22" s="47">
        <v>280</v>
      </c>
      <c r="AQ22" s="2"/>
      <c r="AR22" s="48">
        <v>150</v>
      </c>
      <c r="AS22" s="65">
        <v>130</v>
      </c>
      <c r="AT22" s="49">
        <v>20</v>
      </c>
      <c r="AU22" s="50">
        <v>300</v>
      </c>
      <c r="AV22" s="2"/>
      <c r="AW22" s="67">
        <v>230</v>
      </c>
      <c r="AX22" s="67">
        <v>0</v>
      </c>
      <c r="AY22" s="68">
        <v>0</v>
      </c>
      <c r="AZ22" s="69">
        <v>230</v>
      </c>
      <c r="BA22" s="2"/>
      <c r="BB22" s="70">
        <v>110</v>
      </c>
      <c r="BC22" s="71">
        <v>30</v>
      </c>
      <c r="BD22" s="72">
        <v>80</v>
      </c>
      <c r="BE22" s="73">
        <f t="shared" si="0"/>
        <v>220</v>
      </c>
      <c r="BF22" s="2"/>
      <c r="BG22" s="57">
        <v>20</v>
      </c>
      <c r="BH22" s="58">
        <v>0</v>
      </c>
      <c r="BI22" s="59">
        <v>20</v>
      </c>
      <c r="BJ22" s="2"/>
      <c r="BK22" s="39">
        <v>10</v>
      </c>
      <c r="BL22" s="60">
        <v>0</v>
      </c>
      <c r="BM22" s="41">
        <v>10</v>
      </c>
      <c r="BN22" s="2"/>
      <c r="BO22" s="74">
        <v>20</v>
      </c>
      <c r="BP22" s="61">
        <v>0</v>
      </c>
      <c r="BQ22" s="44">
        <v>20</v>
      </c>
      <c r="BR22" s="2"/>
      <c r="BS22" s="45">
        <v>40</v>
      </c>
      <c r="BT22" s="63">
        <v>0</v>
      </c>
      <c r="BU22" s="47">
        <v>40</v>
      </c>
      <c r="BV22" s="2"/>
      <c r="BW22" s="75">
        <v>10</v>
      </c>
      <c r="BX22" s="76">
        <v>0</v>
      </c>
      <c r="BY22" s="77">
        <f t="shared" si="1"/>
        <v>10</v>
      </c>
      <c r="BZ22" s="7"/>
      <c r="CA22" s="78">
        <v>115</v>
      </c>
      <c r="CB22" s="79">
        <v>0</v>
      </c>
      <c r="CC22" s="80">
        <f t="shared" si="2"/>
        <v>115</v>
      </c>
      <c r="CD22" s="8"/>
      <c r="CE22" s="81">
        <f t="shared" si="3"/>
        <v>1164</v>
      </c>
      <c r="CF22" s="82">
        <f t="shared" si="4"/>
        <v>649</v>
      </c>
      <c r="CG22" s="83">
        <f t="shared" si="5"/>
        <v>1813</v>
      </c>
    </row>
    <row r="23" spans="1:85" ht="15" x14ac:dyDescent="0.2">
      <c r="A23" s="38" t="s">
        <v>91</v>
      </c>
      <c r="B23" s="1"/>
      <c r="C23" s="39">
        <v>18</v>
      </c>
      <c r="D23" s="40">
        <v>18</v>
      </c>
      <c r="E23" s="41">
        <v>36</v>
      </c>
      <c r="F23" s="2"/>
      <c r="G23" s="42">
        <v>50</v>
      </c>
      <c r="H23" s="43">
        <v>20</v>
      </c>
      <c r="I23" s="43">
        <v>30</v>
      </c>
      <c r="J23" s="44">
        <v>100</v>
      </c>
      <c r="K23" s="2"/>
      <c r="L23" s="45">
        <v>10</v>
      </c>
      <c r="M23" s="46">
        <v>10</v>
      </c>
      <c r="N23" s="47">
        <v>20</v>
      </c>
      <c r="O23" s="2"/>
      <c r="P23" s="48">
        <v>10</v>
      </c>
      <c r="Q23" s="49">
        <v>10</v>
      </c>
      <c r="R23" s="50">
        <v>20</v>
      </c>
      <c r="S23" s="2"/>
      <c r="T23" s="51">
        <v>40</v>
      </c>
      <c r="U23" s="52">
        <v>40</v>
      </c>
      <c r="V23" s="53">
        <v>80</v>
      </c>
      <c r="W23" s="2"/>
      <c r="X23" s="54">
        <v>20</v>
      </c>
      <c r="Y23" s="55">
        <v>20</v>
      </c>
      <c r="Z23" s="56">
        <v>40</v>
      </c>
      <c r="AA23" s="2"/>
      <c r="AB23" s="57">
        <v>60</v>
      </c>
      <c r="AC23" s="58">
        <v>0</v>
      </c>
      <c r="AD23" s="59">
        <v>60</v>
      </c>
      <c r="AE23" s="2"/>
      <c r="AF23" s="39">
        <v>40</v>
      </c>
      <c r="AG23" s="60">
        <v>40</v>
      </c>
      <c r="AH23" s="41">
        <v>80</v>
      </c>
      <c r="AI23" s="2"/>
      <c r="AJ23" s="42">
        <v>50</v>
      </c>
      <c r="AK23" s="61">
        <v>50</v>
      </c>
      <c r="AL23" s="44">
        <v>100</v>
      </c>
      <c r="AM23" s="2"/>
      <c r="AN23" s="62">
        <v>160</v>
      </c>
      <c r="AO23" s="63">
        <v>160</v>
      </c>
      <c r="AP23" s="47">
        <v>320</v>
      </c>
      <c r="AQ23" s="2"/>
      <c r="AR23" s="48">
        <v>140</v>
      </c>
      <c r="AS23" s="65">
        <v>130</v>
      </c>
      <c r="AT23" s="49">
        <v>10</v>
      </c>
      <c r="AU23" s="50">
        <v>280</v>
      </c>
      <c r="AV23" s="2"/>
      <c r="AW23" s="67">
        <v>0</v>
      </c>
      <c r="AX23" s="67">
        <v>0</v>
      </c>
      <c r="AY23" s="68">
        <v>0</v>
      </c>
      <c r="AZ23" s="69">
        <v>0</v>
      </c>
      <c r="BA23" s="2"/>
      <c r="BB23" s="70">
        <v>110</v>
      </c>
      <c r="BC23" s="71">
        <v>40</v>
      </c>
      <c r="BD23" s="72">
        <v>70</v>
      </c>
      <c r="BE23" s="73">
        <f t="shared" si="0"/>
        <v>220</v>
      </c>
      <c r="BF23" s="2"/>
      <c r="BG23" s="57">
        <v>20</v>
      </c>
      <c r="BH23" s="58">
        <v>0</v>
      </c>
      <c r="BI23" s="59">
        <v>20</v>
      </c>
      <c r="BJ23" s="2"/>
      <c r="BK23" s="39">
        <v>10</v>
      </c>
      <c r="BL23" s="60">
        <v>0</v>
      </c>
      <c r="BM23" s="41">
        <v>10</v>
      </c>
      <c r="BN23" s="2"/>
      <c r="BO23" s="74">
        <v>20</v>
      </c>
      <c r="BP23" s="61">
        <v>0</v>
      </c>
      <c r="BQ23" s="44">
        <v>20</v>
      </c>
      <c r="BR23" s="2"/>
      <c r="BS23" s="45">
        <v>45</v>
      </c>
      <c r="BT23" s="63">
        <v>0</v>
      </c>
      <c r="BU23" s="47">
        <v>45</v>
      </c>
      <c r="BV23" s="2"/>
      <c r="BW23" s="75">
        <v>20</v>
      </c>
      <c r="BX23" s="76">
        <v>0</v>
      </c>
      <c r="BY23" s="77">
        <f t="shared" si="1"/>
        <v>20</v>
      </c>
      <c r="BZ23" s="7"/>
      <c r="CA23" s="78">
        <v>125</v>
      </c>
      <c r="CB23" s="79">
        <v>0</v>
      </c>
      <c r="CC23" s="80">
        <f t="shared" si="2"/>
        <v>125</v>
      </c>
      <c r="CD23" s="8"/>
      <c r="CE23" s="81">
        <f t="shared" si="3"/>
        <v>948</v>
      </c>
      <c r="CF23" s="82">
        <f t="shared" si="4"/>
        <v>648</v>
      </c>
      <c r="CG23" s="83">
        <f t="shared" si="5"/>
        <v>1596</v>
      </c>
    </row>
    <row r="24" spans="1:85" ht="15" x14ac:dyDescent="0.2">
      <c r="A24" s="38" t="s">
        <v>92</v>
      </c>
      <c r="B24" s="1"/>
      <c r="C24" s="39">
        <v>10</v>
      </c>
      <c r="D24" s="40">
        <v>10</v>
      </c>
      <c r="E24" s="41">
        <v>20</v>
      </c>
      <c r="F24" s="2"/>
      <c r="G24" s="42">
        <v>30</v>
      </c>
      <c r="H24" s="43">
        <v>10</v>
      </c>
      <c r="I24" s="43">
        <v>20</v>
      </c>
      <c r="J24" s="44">
        <v>60</v>
      </c>
      <c r="K24" s="2"/>
      <c r="L24" s="45">
        <v>10</v>
      </c>
      <c r="M24" s="46">
        <v>10</v>
      </c>
      <c r="N24" s="47">
        <v>20</v>
      </c>
      <c r="O24" s="2"/>
      <c r="P24" s="48">
        <v>4</v>
      </c>
      <c r="Q24" s="49">
        <v>4</v>
      </c>
      <c r="R24" s="50">
        <v>8</v>
      </c>
      <c r="S24" s="2"/>
      <c r="T24" s="51">
        <v>20</v>
      </c>
      <c r="U24" s="52">
        <v>20</v>
      </c>
      <c r="V24" s="53">
        <v>40</v>
      </c>
      <c r="W24" s="2"/>
      <c r="X24" s="54">
        <v>10</v>
      </c>
      <c r="Y24" s="55">
        <v>10</v>
      </c>
      <c r="Z24" s="56">
        <v>20</v>
      </c>
      <c r="AA24" s="2"/>
      <c r="AB24" s="57">
        <v>20</v>
      </c>
      <c r="AC24" s="58">
        <v>0</v>
      </c>
      <c r="AD24" s="59">
        <v>20</v>
      </c>
      <c r="AE24" s="2"/>
      <c r="AF24" s="39">
        <v>20</v>
      </c>
      <c r="AG24" s="60">
        <v>20</v>
      </c>
      <c r="AH24" s="41">
        <v>40</v>
      </c>
      <c r="AI24" s="2"/>
      <c r="AJ24" s="42">
        <v>20</v>
      </c>
      <c r="AK24" s="61">
        <v>20</v>
      </c>
      <c r="AL24" s="44">
        <v>40</v>
      </c>
      <c r="AM24" s="2"/>
      <c r="AN24" s="62">
        <v>80</v>
      </c>
      <c r="AO24" s="63">
        <v>80</v>
      </c>
      <c r="AP24" s="47">
        <v>160</v>
      </c>
      <c r="AQ24" s="2"/>
      <c r="AR24" s="48">
        <v>50</v>
      </c>
      <c r="AS24" s="65">
        <v>50</v>
      </c>
      <c r="AT24" s="49">
        <v>0</v>
      </c>
      <c r="AU24" s="50">
        <v>100</v>
      </c>
      <c r="AV24" s="2"/>
      <c r="AW24" s="67">
        <v>0</v>
      </c>
      <c r="AX24" s="67">
        <v>0</v>
      </c>
      <c r="AY24" s="68">
        <v>0</v>
      </c>
      <c r="AZ24" s="69">
        <v>0</v>
      </c>
      <c r="BA24" s="2"/>
      <c r="BB24" s="70">
        <v>50</v>
      </c>
      <c r="BC24" s="71">
        <v>20</v>
      </c>
      <c r="BD24" s="72">
        <v>30</v>
      </c>
      <c r="BE24" s="73">
        <f t="shared" si="0"/>
        <v>100</v>
      </c>
      <c r="BF24" s="2"/>
      <c r="BG24" s="57">
        <v>10</v>
      </c>
      <c r="BH24" s="58">
        <v>0</v>
      </c>
      <c r="BI24" s="59">
        <v>10</v>
      </c>
      <c r="BJ24" s="2"/>
      <c r="BK24" s="39">
        <v>10</v>
      </c>
      <c r="BL24" s="60">
        <v>0</v>
      </c>
      <c r="BM24" s="41">
        <v>10</v>
      </c>
      <c r="BN24" s="2"/>
      <c r="BO24" s="74">
        <v>10</v>
      </c>
      <c r="BP24" s="61">
        <v>0</v>
      </c>
      <c r="BQ24" s="44">
        <v>10</v>
      </c>
      <c r="BR24" s="2"/>
      <c r="BS24" s="45">
        <v>20</v>
      </c>
      <c r="BT24" s="63">
        <v>0</v>
      </c>
      <c r="BU24" s="47">
        <v>20</v>
      </c>
      <c r="BV24" s="2"/>
      <c r="BW24" s="75">
        <v>10</v>
      </c>
      <c r="BX24" s="76">
        <v>0</v>
      </c>
      <c r="BY24" s="77">
        <f t="shared" si="1"/>
        <v>10</v>
      </c>
      <c r="BZ24" s="7"/>
      <c r="CA24" s="78">
        <v>50</v>
      </c>
      <c r="CB24" s="79">
        <v>0</v>
      </c>
      <c r="CC24" s="80">
        <f t="shared" si="2"/>
        <v>50</v>
      </c>
      <c r="CD24" s="8"/>
      <c r="CE24" s="81">
        <f t="shared" si="3"/>
        <v>434</v>
      </c>
      <c r="CF24" s="82">
        <f t="shared" si="4"/>
        <v>304</v>
      </c>
      <c r="CG24" s="83">
        <f t="shared" si="5"/>
        <v>738</v>
      </c>
    </row>
    <row r="25" spans="1:85" ht="15" x14ac:dyDescent="0.2">
      <c r="A25" s="38" t="s">
        <v>93</v>
      </c>
      <c r="B25" s="1"/>
      <c r="C25" s="39">
        <v>44</v>
      </c>
      <c r="D25" s="40">
        <v>44</v>
      </c>
      <c r="E25" s="41">
        <v>88</v>
      </c>
      <c r="F25" s="2"/>
      <c r="G25" s="42">
        <v>90</v>
      </c>
      <c r="H25" s="43">
        <v>30</v>
      </c>
      <c r="I25" s="43">
        <v>60</v>
      </c>
      <c r="J25" s="44">
        <v>180</v>
      </c>
      <c r="K25" s="2"/>
      <c r="L25" s="45">
        <v>20</v>
      </c>
      <c r="M25" s="46">
        <v>20</v>
      </c>
      <c r="N25" s="47">
        <v>40</v>
      </c>
      <c r="O25" s="2"/>
      <c r="P25" s="48">
        <v>28</v>
      </c>
      <c r="Q25" s="49">
        <v>28</v>
      </c>
      <c r="R25" s="50">
        <v>56</v>
      </c>
      <c r="S25" s="2"/>
      <c r="T25" s="51">
        <v>70</v>
      </c>
      <c r="U25" s="52">
        <v>70</v>
      </c>
      <c r="V25" s="53">
        <v>140</v>
      </c>
      <c r="W25" s="2"/>
      <c r="X25" s="54">
        <v>40</v>
      </c>
      <c r="Y25" s="55">
        <v>40</v>
      </c>
      <c r="Z25" s="56">
        <v>80</v>
      </c>
      <c r="AA25" s="2"/>
      <c r="AB25" s="57">
        <v>100</v>
      </c>
      <c r="AC25" s="58">
        <v>0</v>
      </c>
      <c r="AD25" s="59">
        <v>100</v>
      </c>
      <c r="AE25" s="2"/>
      <c r="AF25" s="39">
        <v>70</v>
      </c>
      <c r="AG25" s="60">
        <v>70</v>
      </c>
      <c r="AH25" s="41">
        <v>140</v>
      </c>
      <c r="AI25" s="2"/>
      <c r="AJ25" s="42">
        <v>80</v>
      </c>
      <c r="AK25" s="61">
        <v>80</v>
      </c>
      <c r="AL25" s="44">
        <v>160</v>
      </c>
      <c r="AM25" s="2"/>
      <c r="AN25" s="62">
        <v>260</v>
      </c>
      <c r="AO25" s="63">
        <v>260</v>
      </c>
      <c r="AP25" s="47">
        <v>520</v>
      </c>
      <c r="AQ25" s="2"/>
      <c r="AR25" s="48">
        <v>190</v>
      </c>
      <c r="AS25" s="65">
        <v>180</v>
      </c>
      <c r="AT25" s="49">
        <v>10</v>
      </c>
      <c r="AU25" s="50">
        <v>380</v>
      </c>
      <c r="AV25" s="2"/>
      <c r="AW25" s="67">
        <v>0</v>
      </c>
      <c r="AX25" s="67">
        <v>0</v>
      </c>
      <c r="AY25" s="68">
        <v>0</v>
      </c>
      <c r="AZ25" s="69">
        <v>0</v>
      </c>
      <c r="BA25" s="2"/>
      <c r="BB25" s="70">
        <v>160</v>
      </c>
      <c r="BC25" s="71">
        <v>60</v>
      </c>
      <c r="BD25" s="72">
        <v>100</v>
      </c>
      <c r="BE25" s="73">
        <f t="shared" si="0"/>
        <v>320</v>
      </c>
      <c r="BF25" s="2"/>
      <c r="BG25" s="57">
        <v>30</v>
      </c>
      <c r="BH25" s="58">
        <v>0</v>
      </c>
      <c r="BI25" s="59">
        <v>30</v>
      </c>
      <c r="BJ25" s="2"/>
      <c r="BK25" s="39">
        <v>10</v>
      </c>
      <c r="BL25" s="60">
        <v>0</v>
      </c>
      <c r="BM25" s="41">
        <v>10</v>
      </c>
      <c r="BN25" s="2"/>
      <c r="BO25" s="74">
        <v>30</v>
      </c>
      <c r="BP25" s="61">
        <v>0</v>
      </c>
      <c r="BQ25" s="44">
        <v>30</v>
      </c>
      <c r="BR25" s="2"/>
      <c r="BS25" s="45">
        <v>65</v>
      </c>
      <c r="BT25" s="63">
        <v>0</v>
      </c>
      <c r="BU25" s="47">
        <v>65</v>
      </c>
      <c r="BV25" s="2"/>
      <c r="BW25" s="75">
        <v>20</v>
      </c>
      <c r="BX25" s="76">
        <v>0</v>
      </c>
      <c r="BY25" s="77">
        <f t="shared" si="1"/>
        <v>20</v>
      </c>
      <c r="BZ25" s="7"/>
      <c r="CA25" s="78">
        <v>185</v>
      </c>
      <c r="CB25" s="79">
        <v>0</v>
      </c>
      <c r="CC25" s="80">
        <f t="shared" si="2"/>
        <v>185</v>
      </c>
      <c r="CD25" s="8"/>
      <c r="CE25" s="81">
        <f t="shared" si="3"/>
        <v>1492</v>
      </c>
      <c r="CF25" s="82">
        <f t="shared" si="4"/>
        <v>1052</v>
      </c>
      <c r="CG25" s="83">
        <f t="shared" si="5"/>
        <v>2544</v>
      </c>
    </row>
    <row r="26" spans="1:85" ht="15" x14ac:dyDescent="0.2">
      <c r="A26" s="38" t="s">
        <v>94</v>
      </c>
      <c r="B26" s="1"/>
      <c r="C26" s="39">
        <v>8</v>
      </c>
      <c r="D26" s="40">
        <v>8</v>
      </c>
      <c r="E26" s="41">
        <v>16</v>
      </c>
      <c r="F26" s="2"/>
      <c r="G26" s="42">
        <v>30</v>
      </c>
      <c r="H26" s="43">
        <v>10</v>
      </c>
      <c r="I26" s="43">
        <v>20</v>
      </c>
      <c r="J26" s="44">
        <v>60</v>
      </c>
      <c r="K26" s="2"/>
      <c r="L26" s="45">
        <v>10</v>
      </c>
      <c r="M26" s="46">
        <v>10</v>
      </c>
      <c r="N26" s="47">
        <v>20</v>
      </c>
      <c r="O26" s="2"/>
      <c r="P26" s="48">
        <v>4</v>
      </c>
      <c r="Q26" s="49">
        <v>4</v>
      </c>
      <c r="R26" s="50">
        <v>8</v>
      </c>
      <c r="S26" s="2"/>
      <c r="T26" s="51">
        <v>20</v>
      </c>
      <c r="U26" s="52">
        <v>20</v>
      </c>
      <c r="V26" s="53">
        <v>40</v>
      </c>
      <c r="W26" s="2"/>
      <c r="X26" s="54">
        <v>10</v>
      </c>
      <c r="Y26" s="55">
        <v>10</v>
      </c>
      <c r="Z26" s="56">
        <v>20</v>
      </c>
      <c r="AA26" s="2"/>
      <c r="AB26" s="57">
        <v>30</v>
      </c>
      <c r="AC26" s="58">
        <v>0</v>
      </c>
      <c r="AD26" s="59">
        <v>30</v>
      </c>
      <c r="AE26" s="2"/>
      <c r="AF26" s="39">
        <v>20</v>
      </c>
      <c r="AG26" s="60">
        <v>20</v>
      </c>
      <c r="AH26" s="41">
        <v>40</v>
      </c>
      <c r="AI26" s="2"/>
      <c r="AJ26" s="42">
        <v>30</v>
      </c>
      <c r="AK26" s="61">
        <v>30</v>
      </c>
      <c r="AL26" s="44">
        <v>60</v>
      </c>
      <c r="AM26" s="2"/>
      <c r="AN26" s="62">
        <v>80</v>
      </c>
      <c r="AO26" s="63">
        <v>80</v>
      </c>
      <c r="AP26" s="47">
        <v>160</v>
      </c>
      <c r="AQ26" s="2"/>
      <c r="AR26" s="48">
        <v>60</v>
      </c>
      <c r="AS26" s="65">
        <v>60</v>
      </c>
      <c r="AT26" s="49">
        <v>0</v>
      </c>
      <c r="AU26" s="50">
        <v>120</v>
      </c>
      <c r="AV26" s="2"/>
      <c r="AW26" s="67">
        <v>0</v>
      </c>
      <c r="AX26" s="67">
        <v>0</v>
      </c>
      <c r="AY26" s="68">
        <v>0</v>
      </c>
      <c r="AZ26" s="69">
        <v>0</v>
      </c>
      <c r="BA26" s="2"/>
      <c r="BB26" s="70">
        <v>50</v>
      </c>
      <c r="BC26" s="71">
        <v>30</v>
      </c>
      <c r="BD26" s="72">
        <v>20</v>
      </c>
      <c r="BE26" s="73">
        <f t="shared" si="0"/>
        <v>100</v>
      </c>
      <c r="BF26" s="2"/>
      <c r="BG26" s="57">
        <v>10</v>
      </c>
      <c r="BH26" s="58">
        <v>0</v>
      </c>
      <c r="BI26" s="59">
        <v>10</v>
      </c>
      <c r="BJ26" s="2"/>
      <c r="BK26" s="39">
        <v>10</v>
      </c>
      <c r="BL26" s="60">
        <v>0</v>
      </c>
      <c r="BM26" s="41">
        <v>10</v>
      </c>
      <c r="BN26" s="2"/>
      <c r="BO26" s="74">
        <v>10</v>
      </c>
      <c r="BP26" s="61">
        <v>0</v>
      </c>
      <c r="BQ26" s="44">
        <v>10</v>
      </c>
      <c r="BR26" s="2"/>
      <c r="BS26" s="45">
        <v>15</v>
      </c>
      <c r="BT26" s="63">
        <v>0</v>
      </c>
      <c r="BU26" s="47">
        <v>15</v>
      </c>
      <c r="BV26" s="2"/>
      <c r="BW26" s="75">
        <v>10</v>
      </c>
      <c r="BX26" s="76">
        <v>0</v>
      </c>
      <c r="BY26" s="77">
        <f t="shared" si="1"/>
        <v>10</v>
      </c>
      <c r="BZ26" s="7"/>
      <c r="CA26" s="78">
        <v>45</v>
      </c>
      <c r="CB26" s="79">
        <v>0</v>
      </c>
      <c r="CC26" s="80">
        <f t="shared" si="2"/>
        <v>45</v>
      </c>
      <c r="CD26" s="8"/>
      <c r="CE26" s="81">
        <f t="shared" si="3"/>
        <v>452</v>
      </c>
      <c r="CF26" s="82">
        <f t="shared" si="4"/>
        <v>322</v>
      </c>
      <c r="CG26" s="83">
        <f t="shared" si="5"/>
        <v>774</v>
      </c>
    </row>
    <row r="27" spans="1:85" ht="15" x14ac:dyDescent="0.2">
      <c r="A27" s="38" t="s">
        <v>95</v>
      </c>
      <c r="B27" s="1"/>
      <c r="C27" s="39">
        <v>15</v>
      </c>
      <c r="D27" s="40">
        <v>15</v>
      </c>
      <c r="E27" s="41">
        <v>30</v>
      </c>
      <c r="F27" s="2"/>
      <c r="G27" s="42">
        <v>40</v>
      </c>
      <c r="H27" s="43">
        <v>20</v>
      </c>
      <c r="I27" s="43">
        <v>20</v>
      </c>
      <c r="J27" s="44">
        <v>80</v>
      </c>
      <c r="K27" s="2"/>
      <c r="L27" s="45">
        <v>10</v>
      </c>
      <c r="M27" s="46">
        <v>10</v>
      </c>
      <c r="N27" s="47">
        <v>20</v>
      </c>
      <c r="O27" s="2"/>
      <c r="P27" s="48">
        <v>23</v>
      </c>
      <c r="Q27" s="49">
        <v>23</v>
      </c>
      <c r="R27" s="50">
        <v>46</v>
      </c>
      <c r="S27" s="2"/>
      <c r="T27" s="51">
        <v>50</v>
      </c>
      <c r="U27" s="52">
        <v>50</v>
      </c>
      <c r="V27" s="53">
        <v>100</v>
      </c>
      <c r="W27" s="2"/>
      <c r="X27" s="54">
        <v>30</v>
      </c>
      <c r="Y27" s="55">
        <v>30</v>
      </c>
      <c r="Z27" s="56">
        <v>60</v>
      </c>
      <c r="AA27" s="2"/>
      <c r="AB27" s="57">
        <v>70</v>
      </c>
      <c r="AC27" s="58">
        <v>0</v>
      </c>
      <c r="AD27" s="59">
        <v>70</v>
      </c>
      <c r="AE27" s="2"/>
      <c r="AF27" s="39">
        <v>50</v>
      </c>
      <c r="AG27" s="60">
        <v>50</v>
      </c>
      <c r="AH27" s="41">
        <v>100</v>
      </c>
      <c r="AI27" s="2"/>
      <c r="AJ27" s="42">
        <v>60</v>
      </c>
      <c r="AK27" s="61">
        <v>60</v>
      </c>
      <c r="AL27" s="44">
        <v>120</v>
      </c>
      <c r="AM27" s="2"/>
      <c r="AN27" s="62">
        <v>180</v>
      </c>
      <c r="AO27" s="63">
        <v>180</v>
      </c>
      <c r="AP27" s="47">
        <v>360</v>
      </c>
      <c r="AQ27" s="2"/>
      <c r="AR27" s="48">
        <v>140</v>
      </c>
      <c r="AS27" s="65">
        <v>140</v>
      </c>
      <c r="AT27" s="49">
        <v>0</v>
      </c>
      <c r="AU27" s="50">
        <v>280</v>
      </c>
      <c r="AV27" s="2"/>
      <c r="AW27" s="67">
        <v>0</v>
      </c>
      <c r="AX27" s="67">
        <v>0</v>
      </c>
      <c r="AY27" s="68">
        <v>0</v>
      </c>
      <c r="AZ27" s="69">
        <v>0</v>
      </c>
      <c r="BA27" s="2"/>
      <c r="BB27" s="70">
        <v>110</v>
      </c>
      <c r="BC27" s="71">
        <v>50</v>
      </c>
      <c r="BD27" s="72">
        <v>60</v>
      </c>
      <c r="BE27" s="73">
        <f t="shared" si="0"/>
        <v>220</v>
      </c>
      <c r="BF27" s="2"/>
      <c r="BG27" s="57">
        <v>20</v>
      </c>
      <c r="BH27" s="58">
        <v>0</v>
      </c>
      <c r="BI27" s="59">
        <v>20</v>
      </c>
      <c r="BJ27" s="2"/>
      <c r="BK27" s="39">
        <v>10</v>
      </c>
      <c r="BL27" s="60">
        <v>0</v>
      </c>
      <c r="BM27" s="41">
        <v>10</v>
      </c>
      <c r="BN27" s="2"/>
      <c r="BO27" s="74">
        <v>20</v>
      </c>
      <c r="BP27" s="61">
        <v>0</v>
      </c>
      <c r="BQ27" s="44">
        <v>20</v>
      </c>
      <c r="BR27" s="2"/>
      <c r="BS27" s="45">
        <v>45</v>
      </c>
      <c r="BT27" s="63">
        <v>0</v>
      </c>
      <c r="BU27" s="47">
        <v>45</v>
      </c>
      <c r="BV27" s="2"/>
      <c r="BW27" s="75">
        <v>20</v>
      </c>
      <c r="BX27" s="76">
        <v>0</v>
      </c>
      <c r="BY27" s="77">
        <f t="shared" si="1"/>
        <v>20</v>
      </c>
      <c r="BZ27" s="7"/>
      <c r="CA27" s="78">
        <v>130</v>
      </c>
      <c r="CB27" s="79">
        <v>0</v>
      </c>
      <c r="CC27" s="80">
        <f t="shared" si="2"/>
        <v>130</v>
      </c>
      <c r="CD27" s="8"/>
      <c r="CE27" s="81">
        <f t="shared" si="3"/>
        <v>1023</v>
      </c>
      <c r="CF27" s="82">
        <f t="shared" si="4"/>
        <v>708</v>
      </c>
      <c r="CG27" s="83">
        <f t="shared" si="5"/>
        <v>1731</v>
      </c>
    </row>
    <row r="28" spans="1:85" ht="15" x14ac:dyDescent="0.2">
      <c r="A28" s="38" t="s">
        <v>96</v>
      </c>
      <c r="B28" s="1"/>
      <c r="C28" s="39">
        <v>58</v>
      </c>
      <c r="D28" s="40">
        <v>58</v>
      </c>
      <c r="E28" s="41">
        <v>116</v>
      </c>
      <c r="F28" s="2"/>
      <c r="G28" s="42">
        <v>130</v>
      </c>
      <c r="H28" s="43">
        <v>50</v>
      </c>
      <c r="I28" s="43">
        <v>80</v>
      </c>
      <c r="J28" s="44">
        <v>260</v>
      </c>
      <c r="K28" s="2"/>
      <c r="L28" s="45">
        <v>30</v>
      </c>
      <c r="M28" s="46">
        <v>30</v>
      </c>
      <c r="N28" s="47">
        <v>60</v>
      </c>
      <c r="O28" s="2"/>
      <c r="P28" s="48">
        <v>44</v>
      </c>
      <c r="Q28" s="49">
        <v>44</v>
      </c>
      <c r="R28" s="50">
        <v>88</v>
      </c>
      <c r="S28" s="2"/>
      <c r="T28" s="51">
        <v>80</v>
      </c>
      <c r="U28" s="52">
        <v>80</v>
      </c>
      <c r="V28" s="53">
        <v>160</v>
      </c>
      <c r="W28" s="2"/>
      <c r="X28" s="54">
        <v>30</v>
      </c>
      <c r="Y28" s="55">
        <v>30</v>
      </c>
      <c r="Z28" s="56">
        <v>60</v>
      </c>
      <c r="AA28" s="2"/>
      <c r="AB28" s="57">
        <v>110</v>
      </c>
      <c r="AC28" s="58">
        <v>0</v>
      </c>
      <c r="AD28" s="59">
        <v>110</v>
      </c>
      <c r="AE28" s="2"/>
      <c r="AF28" s="39">
        <v>70</v>
      </c>
      <c r="AG28" s="60">
        <v>70</v>
      </c>
      <c r="AH28" s="41">
        <v>140</v>
      </c>
      <c r="AI28" s="2"/>
      <c r="AJ28" s="42">
        <v>80</v>
      </c>
      <c r="AK28" s="61">
        <v>80</v>
      </c>
      <c r="AL28" s="44">
        <v>160</v>
      </c>
      <c r="AM28" s="2"/>
      <c r="AN28" s="62">
        <v>260</v>
      </c>
      <c r="AO28" s="63">
        <v>260</v>
      </c>
      <c r="AP28" s="47">
        <v>520</v>
      </c>
      <c r="AQ28" s="2"/>
      <c r="AR28" s="48">
        <v>230</v>
      </c>
      <c r="AS28" s="65">
        <v>210</v>
      </c>
      <c r="AT28" s="49">
        <v>20</v>
      </c>
      <c r="AU28" s="50">
        <v>460</v>
      </c>
      <c r="AV28" s="2"/>
      <c r="AW28" s="67">
        <v>0</v>
      </c>
      <c r="AX28" s="67">
        <v>0</v>
      </c>
      <c r="AY28" s="68">
        <v>0</v>
      </c>
      <c r="AZ28" s="69">
        <v>0</v>
      </c>
      <c r="BA28" s="2"/>
      <c r="BB28" s="70">
        <v>190</v>
      </c>
      <c r="BC28" s="71">
        <v>70</v>
      </c>
      <c r="BD28" s="72">
        <v>120</v>
      </c>
      <c r="BE28" s="73">
        <f t="shared" si="0"/>
        <v>380</v>
      </c>
      <c r="BF28" s="2"/>
      <c r="BG28" s="57">
        <v>40</v>
      </c>
      <c r="BH28" s="58">
        <v>0</v>
      </c>
      <c r="BI28" s="59">
        <v>40</v>
      </c>
      <c r="BJ28" s="2"/>
      <c r="BK28" s="39">
        <v>10</v>
      </c>
      <c r="BL28" s="60">
        <v>0</v>
      </c>
      <c r="BM28" s="41">
        <v>10</v>
      </c>
      <c r="BN28" s="2"/>
      <c r="BO28" s="74">
        <v>30</v>
      </c>
      <c r="BP28" s="61">
        <v>0</v>
      </c>
      <c r="BQ28" s="44">
        <v>30</v>
      </c>
      <c r="BR28" s="2"/>
      <c r="BS28" s="45">
        <v>70</v>
      </c>
      <c r="BT28" s="63">
        <v>0</v>
      </c>
      <c r="BU28" s="47">
        <v>70</v>
      </c>
      <c r="BV28" s="2"/>
      <c r="BW28" s="75">
        <v>30</v>
      </c>
      <c r="BX28" s="76">
        <v>0</v>
      </c>
      <c r="BY28" s="77">
        <f t="shared" si="1"/>
        <v>30</v>
      </c>
      <c r="BZ28" s="7"/>
      <c r="CA28" s="78">
        <v>210</v>
      </c>
      <c r="CB28" s="79">
        <v>0</v>
      </c>
      <c r="CC28" s="80">
        <f t="shared" si="2"/>
        <v>210</v>
      </c>
      <c r="CD28" s="8"/>
      <c r="CE28" s="81">
        <f t="shared" si="3"/>
        <v>1702</v>
      </c>
      <c r="CF28" s="82">
        <f t="shared" si="4"/>
        <v>1202</v>
      </c>
      <c r="CG28" s="83">
        <f t="shared" si="5"/>
        <v>2904</v>
      </c>
    </row>
    <row r="29" spans="1:85" ht="15" x14ac:dyDescent="0.2">
      <c r="A29" s="38" t="s">
        <v>97</v>
      </c>
      <c r="B29" s="1"/>
      <c r="C29" s="39">
        <v>68</v>
      </c>
      <c r="D29" s="40">
        <v>68</v>
      </c>
      <c r="E29" s="41">
        <v>136</v>
      </c>
      <c r="F29" s="2"/>
      <c r="G29" s="42">
        <v>130</v>
      </c>
      <c r="H29" s="43">
        <v>50</v>
      </c>
      <c r="I29" s="43">
        <v>80</v>
      </c>
      <c r="J29" s="44">
        <v>260</v>
      </c>
      <c r="K29" s="2"/>
      <c r="L29" s="45">
        <v>30</v>
      </c>
      <c r="M29" s="46">
        <v>30</v>
      </c>
      <c r="N29" s="47">
        <v>60</v>
      </c>
      <c r="O29" s="2"/>
      <c r="P29" s="48">
        <v>38</v>
      </c>
      <c r="Q29" s="49">
        <v>38</v>
      </c>
      <c r="R29" s="50">
        <v>76</v>
      </c>
      <c r="S29" s="2"/>
      <c r="T29" s="51">
        <v>130</v>
      </c>
      <c r="U29" s="52">
        <v>130</v>
      </c>
      <c r="V29" s="53">
        <v>260</v>
      </c>
      <c r="W29" s="2"/>
      <c r="X29" s="54">
        <v>60</v>
      </c>
      <c r="Y29" s="55">
        <v>60</v>
      </c>
      <c r="Z29" s="56">
        <v>120</v>
      </c>
      <c r="AA29" s="2"/>
      <c r="AB29" s="57">
        <v>180</v>
      </c>
      <c r="AC29" s="58">
        <v>0</v>
      </c>
      <c r="AD29" s="59">
        <v>180</v>
      </c>
      <c r="AE29" s="2"/>
      <c r="AF29" s="39">
        <v>120</v>
      </c>
      <c r="AG29" s="60">
        <v>120</v>
      </c>
      <c r="AH29" s="41">
        <v>240</v>
      </c>
      <c r="AI29" s="2"/>
      <c r="AJ29" s="42">
        <v>140</v>
      </c>
      <c r="AK29" s="61">
        <v>140</v>
      </c>
      <c r="AL29" s="44">
        <v>280</v>
      </c>
      <c r="AM29" s="2"/>
      <c r="AN29" s="62">
        <v>440</v>
      </c>
      <c r="AO29" s="63">
        <v>440</v>
      </c>
      <c r="AP29" s="47">
        <v>880</v>
      </c>
      <c r="AQ29" s="2"/>
      <c r="AR29" s="48">
        <v>460</v>
      </c>
      <c r="AS29" s="65">
        <v>440</v>
      </c>
      <c r="AT29" s="49">
        <v>20</v>
      </c>
      <c r="AU29" s="50">
        <v>920</v>
      </c>
      <c r="AV29" s="2"/>
      <c r="AW29" s="67">
        <v>710</v>
      </c>
      <c r="AX29" s="67">
        <v>0</v>
      </c>
      <c r="AY29" s="68">
        <v>0</v>
      </c>
      <c r="AZ29" s="69">
        <v>710</v>
      </c>
      <c r="BA29" s="2"/>
      <c r="BB29" s="70">
        <v>360</v>
      </c>
      <c r="BC29" s="71">
        <v>140</v>
      </c>
      <c r="BD29" s="72">
        <v>220</v>
      </c>
      <c r="BE29" s="73">
        <f t="shared" si="0"/>
        <v>720</v>
      </c>
      <c r="BF29" s="2"/>
      <c r="BG29" s="57">
        <v>60</v>
      </c>
      <c r="BH29" s="58">
        <v>0</v>
      </c>
      <c r="BI29" s="59">
        <v>60</v>
      </c>
      <c r="BJ29" s="2"/>
      <c r="BK29" s="39">
        <v>20</v>
      </c>
      <c r="BL29" s="60">
        <v>0</v>
      </c>
      <c r="BM29" s="41">
        <v>20</v>
      </c>
      <c r="BN29" s="2"/>
      <c r="BO29" s="74">
        <v>60</v>
      </c>
      <c r="BP29" s="61">
        <v>0</v>
      </c>
      <c r="BQ29" s="44">
        <v>60</v>
      </c>
      <c r="BR29" s="2"/>
      <c r="BS29" s="45">
        <v>135</v>
      </c>
      <c r="BT29" s="63">
        <v>0</v>
      </c>
      <c r="BU29" s="47">
        <v>135</v>
      </c>
      <c r="BV29" s="2"/>
      <c r="BW29" s="75">
        <v>40</v>
      </c>
      <c r="BX29" s="76">
        <v>0</v>
      </c>
      <c r="BY29" s="77">
        <f t="shared" si="1"/>
        <v>40</v>
      </c>
      <c r="BZ29" s="7"/>
      <c r="CA29" s="78">
        <v>400</v>
      </c>
      <c r="CB29" s="79">
        <v>0</v>
      </c>
      <c r="CC29" s="80">
        <f t="shared" si="2"/>
        <v>400</v>
      </c>
      <c r="CD29" s="8"/>
      <c r="CE29" s="81">
        <f t="shared" si="3"/>
        <v>3581</v>
      </c>
      <c r="CF29" s="82">
        <f t="shared" si="4"/>
        <v>1976</v>
      </c>
      <c r="CG29" s="83">
        <f t="shared" si="5"/>
        <v>5557</v>
      </c>
    </row>
    <row r="30" spans="1:85" ht="15" x14ac:dyDescent="0.2">
      <c r="A30" s="38" t="s">
        <v>98</v>
      </c>
      <c r="B30" s="1"/>
      <c r="C30" s="39">
        <v>13</v>
      </c>
      <c r="D30" s="40">
        <v>13</v>
      </c>
      <c r="E30" s="41">
        <v>26</v>
      </c>
      <c r="F30" s="2"/>
      <c r="G30" s="42">
        <v>40</v>
      </c>
      <c r="H30" s="43">
        <v>20</v>
      </c>
      <c r="I30" s="43">
        <v>20</v>
      </c>
      <c r="J30" s="44">
        <v>80</v>
      </c>
      <c r="K30" s="2"/>
      <c r="L30" s="45">
        <v>10</v>
      </c>
      <c r="M30" s="46">
        <v>10</v>
      </c>
      <c r="N30" s="47">
        <v>20</v>
      </c>
      <c r="O30" s="2"/>
      <c r="P30" s="48">
        <v>7</v>
      </c>
      <c r="Q30" s="49">
        <v>7</v>
      </c>
      <c r="R30" s="50">
        <v>14</v>
      </c>
      <c r="S30" s="2"/>
      <c r="T30" s="51">
        <v>50</v>
      </c>
      <c r="U30" s="52">
        <v>50</v>
      </c>
      <c r="V30" s="53">
        <v>100</v>
      </c>
      <c r="W30" s="2"/>
      <c r="X30" s="54">
        <v>30</v>
      </c>
      <c r="Y30" s="55">
        <v>30</v>
      </c>
      <c r="Z30" s="56">
        <v>60</v>
      </c>
      <c r="AA30" s="2"/>
      <c r="AB30" s="57">
        <v>60</v>
      </c>
      <c r="AC30" s="58">
        <v>0</v>
      </c>
      <c r="AD30" s="59">
        <v>60</v>
      </c>
      <c r="AE30" s="2"/>
      <c r="AF30" s="39">
        <v>50</v>
      </c>
      <c r="AG30" s="60">
        <v>50</v>
      </c>
      <c r="AH30" s="41">
        <v>100</v>
      </c>
      <c r="AI30" s="2"/>
      <c r="AJ30" s="42">
        <v>50</v>
      </c>
      <c r="AK30" s="61">
        <v>50</v>
      </c>
      <c r="AL30" s="44">
        <v>100</v>
      </c>
      <c r="AM30" s="2"/>
      <c r="AN30" s="62">
        <v>120</v>
      </c>
      <c r="AO30" s="63">
        <v>120</v>
      </c>
      <c r="AP30" s="47">
        <v>240</v>
      </c>
      <c r="AQ30" s="2"/>
      <c r="AR30" s="48">
        <v>100</v>
      </c>
      <c r="AS30" s="65">
        <v>100</v>
      </c>
      <c r="AT30" s="49">
        <v>0</v>
      </c>
      <c r="AU30" s="50">
        <v>200</v>
      </c>
      <c r="AV30" s="2"/>
      <c r="AW30" s="67">
        <v>0</v>
      </c>
      <c r="AX30" s="67">
        <v>0</v>
      </c>
      <c r="AY30" s="68">
        <v>0</v>
      </c>
      <c r="AZ30" s="69">
        <v>0</v>
      </c>
      <c r="BA30" s="2"/>
      <c r="BB30" s="70">
        <v>80</v>
      </c>
      <c r="BC30" s="71">
        <v>40</v>
      </c>
      <c r="BD30" s="72">
        <v>40</v>
      </c>
      <c r="BE30" s="73">
        <f t="shared" si="0"/>
        <v>160</v>
      </c>
      <c r="BF30" s="2"/>
      <c r="BG30" s="57">
        <v>20</v>
      </c>
      <c r="BH30" s="58">
        <v>0</v>
      </c>
      <c r="BI30" s="59">
        <v>20</v>
      </c>
      <c r="BJ30" s="2"/>
      <c r="BK30" s="39">
        <v>10</v>
      </c>
      <c r="BL30" s="60">
        <v>0</v>
      </c>
      <c r="BM30" s="41">
        <v>10</v>
      </c>
      <c r="BN30" s="2"/>
      <c r="BO30" s="74">
        <v>20</v>
      </c>
      <c r="BP30" s="61">
        <v>0</v>
      </c>
      <c r="BQ30" s="44">
        <v>20</v>
      </c>
      <c r="BR30" s="2"/>
      <c r="BS30" s="45">
        <v>30</v>
      </c>
      <c r="BT30" s="63">
        <v>0</v>
      </c>
      <c r="BU30" s="47">
        <v>30</v>
      </c>
      <c r="BV30" s="2"/>
      <c r="BW30" s="75">
        <v>10</v>
      </c>
      <c r="BX30" s="76">
        <v>0</v>
      </c>
      <c r="BY30" s="77">
        <f t="shared" si="1"/>
        <v>10</v>
      </c>
      <c r="BZ30" s="7"/>
      <c r="CA30" s="78">
        <v>85</v>
      </c>
      <c r="CB30" s="79">
        <v>0</v>
      </c>
      <c r="CC30" s="80">
        <f t="shared" si="2"/>
        <v>85</v>
      </c>
      <c r="CD30" s="8"/>
      <c r="CE30" s="81">
        <f t="shared" si="3"/>
        <v>785</v>
      </c>
      <c r="CF30" s="82">
        <f t="shared" si="4"/>
        <v>550</v>
      </c>
      <c r="CG30" s="83">
        <f t="shared" si="5"/>
        <v>1335</v>
      </c>
    </row>
    <row r="31" spans="1:85" ht="15" x14ac:dyDescent="0.2">
      <c r="A31" s="38" t="s">
        <v>99</v>
      </c>
      <c r="B31" s="1"/>
      <c r="C31" s="39">
        <v>96</v>
      </c>
      <c r="D31" s="40">
        <v>96</v>
      </c>
      <c r="E31" s="41">
        <v>192</v>
      </c>
      <c r="F31" s="2"/>
      <c r="G31" s="42">
        <v>150</v>
      </c>
      <c r="H31" s="43">
        <v>60</v>
      </c>
      <c r="I31" s="43">
        <v>90</v>
      </c>
      <c r="J31" s="44">
        <v>300</v>
      </c>
      <c r="K31" s="2"/>
      <c r="L31" s="45">
        <v>30</v>
      </c>
      <c r="M31" s="46">
        <v>30</v>
      </c>
      <c r="N31" s="47">
        <v>60</v>
      </c>
      <c r="O31" s="2"/>
      <c r="P31" s="48">
        <v>71</v>
      </c>
      <c r="Q31" s="49">
        <v>71</v>
      </c>
      <c r="R31" s="50">
        <v>142</v>
      </c>
      <c r="S31" s="2"/>
      <c r="T31" s="51">
        <v>180</v>
      </c>
      <c r="U31" s="52">
        <v>180</v>
      </c>
      <c r="V31" s="53">
        <v>360</v>
      </c>
      <c r="W31" s="2"/>
      <c r="X31" s="54">
        <v>90</v>
      </c>
      <c r="Y31" s="55">
        <v>90</v>
      </c>
      <c r="Z31" s="56">
        <v>180</v>
      </c>
      <c r="AA31" s="2"/>
      <c r="AB31" s="57">
        <v>250</v>
      </c>
      <c r="AC31" s="58">
        <v>0</v>
      </c>
      <c r="AD31" s="59">
        <v>250</v>
      </c>
      <c r="AE31" s="2"/>
      <c r="AF31" s="39">
        <v>170</v>
      </c>
      <c r="AG31" s="60">
        <v>170</v>
      </c>
      <c r="AH31" s="41">
        <v>340</v>
      </c>
      <c r="AI31" s="2"/>
      <c r="AJ31" s="42">
        <v>190</v>
      </c>
      <c r="AK31" s="61">
        <v>190</v>
      </c>
      <c r="AL31" s="44">
        <v>380</v>
      </c>
      <c r="AM31" s="2"/>
      <c r="AN31" s="62">
        <v>620</v>
      </c>
      <c r="AO31" s="63">
        <v>620</v>
      </c>
      <c r="AP31" s="64">
        <v>1240</v>
      </c>
      <c r="AQ31" s="2"/>
      <c r="AR31" s="48">
        <v>570</v>
      </c>
      <c r="AS31" s="65">
        <v>540</v>
      </c>
      <c r="AT31" s="49">
        <v>30</v>
      </c>
      <c r="AU31" s="66">
        <v>1140</v>
      </c>
      <c r="AV31" s="2"/>
      <c r="AW31" s="67">
        <v>30</v>
      </c>
      <c r="AX31" s="67">
        <v>0</v>
      </c>
      <c r="AY31" s="68">
        <v>0</v>
      </c>
      <c r="AZ31" s="69">
        <v>30</v>
      </c>
      <c r="BA31" s="2"/>
      <c r="BB31" s="70">
        <v>440</v>
      </c>
      <c r="BC31" s="71">
        <v>170</v>
      </c>
      <c r="BD31" s="72">
        <v>270</v>
      </c>
      <c r="BE31" s="73">
        <f t="shared" si="0"/>
        <v>880</v>
      </c>
      <c r="BF31" s="2"/>
      <c r="BG31" s="57">
        <v>80</v>
      </c>
      <c r="BH31" s="58">
        <v>0</v>
      </c>
      <c r="BI31" s="59">
        <v>80</v>
      </c>
      <c r="BJ31" s="2"/>
      <c r="BK31" s="39">
        <v>20</v>
      </c>
      <c r="BL31" s="60">
        <v>0</v>
      </c>
      <c r="BM31" s="41">
        <v>20</v>
      </c>
      <c r="BN31" s="2"/>
      <c r="BO31" s="74">
        <v>70</v>
      </c>
      <c r="BP31" s="61">
        <v>0</v>
      </c>
      <c r="BQ31" s="44">
        <v>70</v>
      </c>
      <c r="BR31" s="2"/>
      <c r="BS31" s="45">
        <v>170</v>
      </c>
      <c r="BT31" s="63">
        <v>0</v>
      </c>
      <c r="BU31" s="47">
        <v>170</v>
      </c>
      <c r="BV31" s="2"/>
      <c r="BW31" s="75">
        <v>50</v>
      </c>
      <c r="BX31" s="76">
        <v>0</v>
      </c>
      <c r="BY31" s="77">
        <f t="shared" si="1"/>
        <v>50</v>
      </c>
      <c r="BZ31" s="7"/>
      <c r="CA31" s="78">
        <v>505</v>
      </c>
      <c r="CB31" s="79">
        <v>0</v>
      </c>
      <c r="CC31" s="80">
        <f t="shared" si="2"/>
        <v>505</v>
      </c>
      <c r="CD31" s="8"/>
      <c r="CE31" s="81">
        <f t="shared" si="3"/>
        <v>3782</v>
      </c>
      <c r="CF31" s="82">
        <f t="shared" si="4"/>
        <v>2607</v>
      </c>
      <c r="CG31" s="83">
        <f t="shared" si="5"/>
        <v>6389</v>
      </c>
    </row>
    <row r="32" spans="1:85" ht="15" x14ac:dyDescent="0.2">
      <c r="A32" s="38" t="s">
        <v>100</v>
      </c>
      <c r="B32" s="1"/>
      <c r="C32" s="39">
        <v>9</v>
      </c>
      <c r="D32" s="40">
        <v>9</v>
      </c>
      <c r="E32" s="41">
        <v>18</v>
      </c>
      <c r="F32" s="2"/>
      <c r="G32" s="42">
        <v>30</v>
      </c>
      <c r="H32" s="43">
        <v>10</v>
      </c>
      <c r="I32" s="43">
        <v>20</v>
      </c>
      <c r="J32" s="44">
        <v>60</v>
      </c>
      <c r="K32" s="2"/>
      <c r="L32" s="45">
        <v>10</v>
      </c>
      <c r="M32" s="46">
        <v>10</v>
      </c>
      <c r="N32" s="47">
        <v>20</v>
      </c>
      <c r="O32" s="2"/>
      <c r="P32" s="48">
        <v>5</v>
      </c>
      <c r="Q32" s="49">
        <v>5</v>
      </c>
      <c r="R32" s="50">
        <v>10</v>
      </c>
      <c r="S32" s="2"/>
      <c r="T32" s="51">
        <v>30</v>
      </c>
      <c r="U32" s="52">
        <v>30</v>
      </c>
      <c r="V32" s="53">
        <v>60</v>
      </c>
      <c r="W32" s="2"/>
      <c r="X32" s="54">
        <v>20</v>
      </c>
      <c r="Y32" s="55">
        <v>20</v>
      </c>
      <c r="Z32" s="56">
        <v>40</v>
      </c>
      <c r="AA32" s="2"/>
      <c r="AB32" s="57">
        <v>50</v>
      </c>
      <c r="AC32" s="58">
        <v>0</v>
      </c>
      <c r="AD32" s="59">
        <v>50</v>
      </c>
      <c r="AE32" s="2"/>
      <c r="AF32" s="39">
        <v>30</v>
      </c>
      <c r="AG32" s="60">
        <v>30</v>
      </c>
      <c r="AH32" s="41">
        <v>60</v>
      </c>
      <c r="AI32" s="2"/>
      <c r="AJ32" s="42">
        <v>40</v>
      </c>
      <c r="AK32" s="61">
        <v>40</v>
      </c>
      <c r="AL32" s="44">
        <v>80</v>
      </c>
      <c r="AM32" s="2"/>
      <c r="AN32" s="62">
        <v>140</v>
      </c>
      <c r="AO32" s="63">
        <v>140</v>
      </c>
      <c r="AP32" s="47">
        <v>280</v>
      </c>
      <c r="AQ32" s="2"/>
      <c r="AR32" s="48">
        <v>90</v>
      </c>
      <c r="AS32" s="65">
        <v>90</v>
      </c>
      <c r="AT32" s="49">
        <v>0</v>
      </c>
      <c r="AU32" s="50">
        <v>180</v>
      </c>
      <c r="AV32" s="2"/>
      <c r="AW32" s="67">
        <v>580</v>
      </c>
      <c r="AX32" s="67">
        <v>0</v>
      </c>
      <c r="AY32" s="68">
        <v>0</v>
      </c>
      <c r="AZ32" s="69">
        <v>580</v>
      </c>
      <c r="BA32" s="2"/>
      <c r="BB32" s="70">
        <v>70</v>
      </c>
      <c r="BC32" s="71">
        <v>40</v>
      </c>
      <c r="BD32" s="72">
        <v>30</v>
      </c>
      <c r="BE32" s="73">
        <f t="shared" si="0"/>
        <v>140</v>
      </c>
      <c r="BF32" s="2"/>
      <c r="BG32" s="57">
        <v>10</v>
      </c>
      <c r="BH32" s="58">
        <v>0</v>
      </c>
      <c r="BI32" s="59">
        <v>10</v>
      </c>
      <c r="BJ32" s="2"/>
      <c r="BK32" s="39">
        <v>10</v>
      </c>
      <c r="BL32" s="60">
        <v>0</v>
      </c>
      <c r="BM32" s="41">
        <v>10</v>
      </c>
      <c r="BN32" s="2"/>
      <c r="BO32" s="74">
        <v>10</v>
      </c>
      <c r="BP32" s="61">
        <v>0</v>
      </c>
      <c r="BQ32" s="44">
        <v>10</v>
      </c>
      <c r="BR32" s="2"/>
      <c r="BS32" s="45">
        <v>25</v>
      </c>
      <c r="BT32" s="63">
        <v>0</v>
      </c>
      <c r="BU32" s="47">
        <v>25</v>
      </c>
      <c r="BV32" s="2"/>
      <c r="BW32" s="75">
        <v>10</v>
      </c>
      <c r="BX32" s="76">
        <v>0</v>
      </c>
      <c r="BY32" s="77">
        <f t="shared" si="1"/>
        <v>10</v>
      </c>
      <c r="BZ32" s="7"/>
      <c r="CA32" s="78">
        <v>75</v>
      </c>
      <c r="CB32" s="79">
        <v>0</v>
      </c>
      <c r="CC32" s="80">
        <f t="shared" si="2"/>
        <v>75</v>
      </c>
      <c r="CD32" s="8"/>
      <c r="CE32" s="81">
        <f t="shared" si="3"/>
        <v>1244</v>
      </c>
      <c r="CF32" s="82">
        <f t="shared" si="4"/>
        <v>474</v>
      </c>
      <c r="CG32" s="83">
        <f t="shared" si="5"/>
        <v>1718</v>
      </c>
    </row>
    <row r="33" spans="1:85" ht="15" x14ac:dyDescent="0.2">
      <c r="A33" s="38" t="s">
        <v>101</v>
      </c>
      <c r="B33" s="1"/>
      <c r="C33" s="39">
        <v>26</v>
      </c>
      <c r="D33" s="40">
        <v>26</v>
      </c>
      <c r="E33" s="41">
        <v>52</v>
      </c>
      <c r="F33" s="2"/>
      <c r="G33" s="42">
        <v>60</v>
      </c>
      <c r="H33" s="43">
        <v>20</v>
      </c>
      <c r="I33" s="43">
        <v>40</v>
      </c>
      <c r="J33" s="44">
        <v>120</v>
      </c>
      <c r="K33" s="2"/>
      <c r="L33" s="45">
        <v>20</v>
      </c>
      <c r="M33" s="46">
        <v>20</v>
      </c>
      <c r="N33" s="47">
        <v>40</v>
      </c>
      <c r="O33" s="2"/>
      <c r="P33" s="48">
        <v>12</v>
      </c>
      <c r="Q33" s="49">
        <v>12</v>
      </c>
      <c r="R33" s="50">
        <v>24</v>
      </c>
      <c r="S33" s="2"/>
      <c r="T33" s="51">
        <v>60</v>
      </c>
      <c r="U33" s="52">
        <v>60</v>
      </c>
      <c r="V33" s="53">
        <v>120</v>
      </c>
      <c r="W33" s="2"/>
      <c r="X33" s="54">
        <v>30</v>
      </c>
      <c r="Y33" s="55">
        <v>30</v>
      </c>
      <c r="Z33" s="56">
        <v>60</v>
      </c>
      <c r="AA33" s="2"/>
      <c r="AB33" s="57">
        <v>80</v>
      </c>
      <c r="AC33" s="58">
        <v>0</v>
      </c>
      <c r="AD33" s="59">
        <v>80</v>
      </c>
      <c r="AE33" s="2"/>
      <c r="AF33" s="39">
        <v>50</v>
      </c>
      <c r="AG33" s="60">
        <v>50</v>
      </c>
      <c r="AH33" s="41">
        <v>100</v>
      </c>
      <c r="AI33" s="2"/>
      <c r="AJ33" s="42">
        <v>60</v>
      </c>
      <c r="AK33" s="61">
        <v>60</v>
      </c>
      <c r="AL33" s="44">
        <v>120</v>
      </c>
      <c r="AM33" s="2"/>
      <c r="AN33" s="62">
        <v>200</v>
      </c>
      <c r="AO33" s="63">
        <v>200</v>
      </c>
      <c r="AP33" s="47">
        <v>400</v>
      </c>
      <c r="AQ33" s="2"/>
      <c r="AR33" s="48">
        <v>180</v>
      </c>
      <c r="AS33" s="65">
        <v>170</v>
      </c>
      <c r="AT33" s="49">
        <v>10</v>
      </c>
      <c r="AU33" s="50">
        <v>360</v>
      </c>
      <c r="AV33" s="2"/>
      <c r="AW33" s="67">
        <v>0</v>
      </c>
      <c r="AX33" s="67">
        <v>0</v>
      </c>
      <c r="AY33" s="68">
        <v>0</v>
      </c>
      <c r="AZ33" s="69">
        <v>0</v>
      </c>
      <c r="BA33" s="2"/>
      <c r="BB33" s="70">
        <v>140</v>
      </c>
      <c r="BC33" s="71">
        <v>50</v>
      </c>
      <c r="BD33" s="72">
        <v>90</v>
      </c>
      <c r="BE33" s="73">
        <f t="shared" si="0"/>
        <v>280</v>
      </c>
      <c r="BF33" s="2"/>
      <c r="BG33" s="57">
        <v>30</v>
      </c>
      <c r="BH33" s="58">
        <v>0</v>
      </c>
      <c r="BI33" s="59">
        <v>30</v>
      </c>
      <c r="BJ33" s="2"/>
      <c r="BK33" s="39">
        <v>10</v>
      </c>
      <c r="BL33" s="60">
        <v>0</v>
      </c>
      <c r="BM33" s="41">
        <v>10</v>
      </c>
      <c r="BN33" s="2"/>
      <c r="BO33" s="74">
        <v>30</v>
      </c>
      <c r="BP33" s="61">
        <v>0</v>
      </c>
      <c r="BQ33" s="44">
        <v>30</v>
      </c>
      <c r="BR33" s="2"/>
      <c r="BS33" s="45">
        <v>55</v>
      </c>
      <c r="BT33" s="63">
        <v>0</v>
      </c>
      <c r="BU33" s="47">
        <v>55</v>
      </c>
      <c r="BV33" s="2"/>
      <c r="BW33" s="75">
        <v>20</v>
      </c>
      <c r="BX33" s="76">
        <v>0</v>
      </c>
      <c r="BY33" s="77">
        <f t="shared" si="1"/>
        <v>20</v>
      </c>
      <c r="BZ33" s="7"/>
      <c r="CA33" s="78">
        <v>165</v>
      </c>
      <c r="CB33" s="79">
        <v>0</v>
      </c>
      <c r="CC33" s="80">
        <f t="shared" si="2"/>
        <v>165</v>
      </c>
      <c r="CD33" s="8"/>
      <c r="CE33" s="81">
        <f t="shared" si="3"/>
        <v>1228</v>
      </c>
      <c r="CF33" s="82">
        <f t="shared" si="4"/>
        <v>838</v>
      </c>
      <c r="CG33" s="83">
        <f t="shared" si="5"/>
        <v>2066</v>
      </c>
    </row>
    <row r="34" spans="1:85" ht="15" x14ac:dyDescent="0.2">
      <c r="A34" s="38" t="s">
        <v>102</v>
      </c>
      <c r="B34" s="1"/>
      <c r="C34" s="39">
        <v>16</v>
      </c>
      <c r="D34" s="40">
        <v>16</v>
      </c>
      <c r="E34" s="41">
        <v>32</v>
      </c>
      <c r="F34" s="2"/>
      <c r="G34" s="42">
        <v>30</v>
      </c>
      <c r="H34" s="43">
        <v>10</v>
      </c>
      <c r="I34" s="43">
        <v>20</v>
      </c>
      <c r="J34" s="44">
        <v>60</v>
      </c>
      <c r="K34" s="2"/>
      <c r="L34" s="45">
        <v>10</v>
      </c>
      <c r="M34" s="46">
        <v>10</v>
      </c>
      <c r="N34" s="47">
        <v>20</v>
      </c>
      <c r="O34" s="2"/>
      <c r="P34" s="48">
        <v>14</v>
      </c>
      <c r="Q34" s="49">
        <v>14</v>
      </c>
      <c r="R34" s="50">
        <v>28</v>
      </c>
      <c r="S34" s="2"/>
      <c r="T34" s="51">
        <v>30</v>
      </c>
      <c r="U34" s="52">
        <v>30</v>
      </c>
      <c r="V34" s="53">
        <v>60</v>
      </c>
      <c r="W34" s="2"/>
      <c r="X34" s="54">
        <v>20</v>
      </c>
      <c r="Y34" s="55">
        <v>20</v>
      </c>
      <c r="Z34" s="56">
        <v>40</v>
      </c>
      <c r="AA34" s="2"/>
      <c r="AB34" s="57">
        <v>40</v>
      </c>
      <c r="AC34" s="58">
        <v>0</v>
      </c>
      <c r="AD34" s="59">
        <v>40</v>
      </c>
      <c r="AE34" s="2"/>
      <c r="AF34" s="39">
        <v>30</v>
      </c>
      <c r="AG34" s="60">
        <v>30</v>
      </c>
      <c r="AH34" s="41">
        <v>60</v>
      </c>
      <c r="AI34" s="2"/>
      <c r="AJ34" s="42">
        <v>30</v>
      </c>
      <c r="AK34" s="61">
        <v>30</v>
      </c>
      <c r="AL34" s="44">
        <v>60</v>
      </c>
      <c r="AM34" s="2"/>
      <c r="AN34" s="62">
        <v>100</v>
      </c>
      <c r="AO34" s="63">
        <v>100</v>
      </c>
      <c r="AP34" s="47">
        <v>200</v>
      </c>
      <c r="AQ34" s="2"/>
      <c r="AR34" s="48">
        <v>80</v>
      </c>
      <c r="AS34" s="65">
        <v>80</v>
      </c>
      <c r="AT34" s="49">
        <v>0</v>
      </c>
      <c r="AU34" s="50">
        <v>160</v>
      </c>
      <c r="AV34" s="2"/>
      <c r="AW34" s="67">
        <v>0</v>
      </c>
      <c r="AX34" s="67">
        <v>0</v>
      </c>
      <c r="AY34" s="68">
        <v>0</v>
      </c>
      <c r="AZ34" s="69">
        <v>0</v>
      </c>
      <c r="BA34" s="2"/>
      <c r="BB34" s="70">
        <v>60</v>
      </c>
      <c r="BC34" s="71">
        <v>30</v>
      </c>
      <c r="BD34" s="72">
        <v>30</v>
      </c>
      <c r="BE34" s="73">
        <f t="shared" si="0"/>
        <v>120</v>
      </c>
      <c r="BF34" s="2"/>
      <c r="BG34" s="57">
        <v>10</v>
      </c>
      <c r="BH34" s="58">
        <v>0</v>
      </c>
      <c r="BI34" s="59">
        <v>10</v>
      </c>
      <c r="BJ34" s="2"/>
      <c r="BK34" s="39">
        <v>10</v>
      </c>
      <c r="BL34" s="60">
        <v>0</v>
      </c>
      <c r="BM34" s="41">
        <v>10</v>
      </c>
      <c r="BN34" s="2"/>
      <c r="BO34" s="74">
        <v>10</v>
      </c>
      <c r="BP34" s="61">
        <v>0</v>
      </c>
      <c r="BQ34" s="44">
        <v>10</v>
      </c>
      <c r="BR34" s="2"/>
      <c r="BS34" s="45">
        <v>25</v>
      </c>
      <c r="BT34" s="63">
        <v>0</v>
      </c>
      <c r="BU34" s="47">
        <v>25</v>
      </c>
      <c r="BV34" s="2"/>
      <c r="BW34" s="75">
        <v>10</v>
      </c>
      <c r="BX34" s="76">
        <v>0</v>
      </c>
      <c r="BY34" s="77">
        <f t="shared" si="1"/>
        <v>10</v>
      </c>
      <c r="BZ34" s="7"/>
      <c r="CA34" s="78">
        <v>70</v>
      </c>
      <c r="CB34" s="79">
        <v>0</v>
      </c>
      <c r="CC34" s="80">
        <f t="shared" si="2"/>
        <v>70</v>
      </c>
      <c r="CD34" s="8"/>
      <c r="CE34" s="81">
        <f t="shared" si="3"/>
        <v>595</v>
      </c>
      <c r="CF34" s="82">
        <f t="shared" si="4"/>
        <v>420</v>
      </c>
      <c r="CG34" s="83">
        <f t="shared" si="5"/>
        <v>1015</v>
      </c>
    </row>
    <row r="35" spans="1:85" ht="15" x14ac:dyDescent="0.2">
      <c r="A35" s="38" t="s">
        <v>103</v>
      </c>
      <c r="B35" s="1"/>
      <c r="C35" s="39">
        <v>20</v>
      </c>
      <c r="D35" s="40">
        <v>20</v>
      </c>
      <c r="E35" s="41">
        <v>40</v>
      </c>
      <c r="F35" s="2"/>
      <c r="G35" s="42">
        <v>50</v>
      </c>
      <c r="H35" s="43">
        <v>20</v>
      </c>
      <c r="I35" s="43">
        <v>30</v>
      </c>
      <c r="J35" s="44">
        <v>100</v>
      </c>
      <c r="K35" s="2"/>
      <c r="L35" s="45">
        <v>10</v>
      </c>
      <c r="M35" s="46">
        <v>10</v>
      </c>
      <c r="N35" s="47">
        <v>20</v>
      </c>
      <c r="O35" s="2"/>
      <c r="P35" s="48">
        <v>11</v>
      </c>
      <c r="Q35" s="49">
        <v>11</v>
      </c>
      <c r="R35" s="50">
        <v>22</v>
      </c>
      <c r="S35" s="2"/>
      <c r="T35" s="51">
        <v>80</v>
      </c>
      <c r="U35" s="52">
        <v>80</v>
      </c>
      <c r="V35" s="53">
        <v>160</v>
      </c>
      <c r="W35" s="2"/>
      <c r="X35" s="54">
        <v>40</v>
      </c>
      <c r="Y35" s="55">
        <v>40</v>
      </c>
      <c r="Z35" s="56">
        <v>80</v>
      </c>
      <c r="AA35" s="2"/>
      <c r="AB35" s="57">
        <v>110</v>
      </c>
      <c r="AC35" s="58">
        <v>0</v>
      </c>
      <c r="AD35" s="59">
        <v>110</v>
      </c>
      <c r="AE35" s="2"/>
      <c r="AF35" s="39">
        <v>80</v>
      </c>
      <c r="AG35" s="60">
        <v>80</v>
      </c>
      <c r="AH35" s="41">
        <v>160</v>
      </c>
      <c r="AI35" s="2"/>
      <c r="AJ35" s="42">
        <v>80</v>
      </c>
      <c r="AK35" s="61">
        <v>80</v>
      </c>
      <c r="AL35" s="44">
        <v>160</v>
      </c>
      <c r="AM35" s="2"/>
      <c r="AN35" s="62">
        <v>240</v>
      </c>
      <c r="AO35" s="63">
        <v>240</v>
      </c>
      <c r="AP35" s="47">
        <v>480</v>
      </c>
      <c r="AQ35" s="2"/>
      <c r="AR35" s="48">
        <v>210</v>
      </c>
      <c r="AS35" s="65">
        <v>210</v>
      </c>
      <c r="AT35" s="49">
        <v>0</v>
      </c>
      <c r="AU35" s="50">
        <v>420</v>
      </c>
      <c r="AV35" s="2"/>
      <c r="AW35" s="67">
        <v>0</v>
      </c>
      <c r="AX35" s="92">
        <v>1070</v>
      </c>
      <c r="AY35" s="68">
        <v>0</v>
      </c>
      <c r="AZ35" s="93">
        <v>1070</v>
      </c>
      <c r="BA35" s="2"/>
      <c r="BB35" s="70">
        <v>160</v>
      </c>
      <c r="BC35" s="71">
        <v>80</v>
      </c>
      <c r="BD35" s="72">
        <v>80</v>
      </c>
      <c r="BE35" s="73">
        <f t="shared" si="0"/>
        <v>320</v>
      </c>
      <c r="BF35" s="2"/>
      <c r="BG35" s="57">
        <v>30</v>
      </c>
      <c r="BH35" s="58">
        <v>0</v>
      </c>
      <c r="BI35" s="59">
        <v>30</v>
      </c>
      <c r="BJ35" s="2"/>
      <c r="BK35" s="39">
        <v>10</v>
      </c>
      <c r="BL35" s="60">
        <v>0</v>
      </c>
      <c r="BM35" s="41">
        <v>10</v>
      </c>
      <c r="BN35" s="2"/>
      <c r="BO35" s="74">
        <v>30</v>
      </c>
      <c r="BP35" s="61">
        <v>0</v>
      </c>
      <c r="BQ35" s="44">
        <v>30</v>
      </c>
      <c r="BR35" s="2"/>
      <c r="BS35" s="45">
        <v>60</v>
      </c>
      <c r="BT35" s="63">
        <v>0</v>
      </c>
      <c r="BU35" s="47">
        <v>60</v>
      </c>
      <c r="BV35" s="2"/>
      <c r="BW35" s="75">
        <v>20</v>
      </c>
      <c r="BX35" s="76">
        <v>0</v>
      </c>
      <c r="BY35" s="77">
        <f t="shared" si="1"/>
        <v>20</v>
      </c>
      <c r="BZ35" s="7"/>
      <c r="CA35" s="78">
        <v>170</v>
      </c>
      <c r="CB35" s="79">
        <v>0</v>
      </c>
      <c r="CC35" s="80">
        <f t="shared" si="2"/>
        <v>170</v>
      </c>
      <c r="CD35" s="8"/>
      <c r="CE35" s="81">
        <f t="shared" si="3"/>
        <v>2481</v>
      </c>
      <c r="CF35" s="82">
        <f t="shared" si="4"/>
        <v>981</v>
      </c>
      <c r="CG35" s="83">
        <f t="shared" si="5"/>
        <v>3462</v>
      </c>
    </row>
    <row r="36" spans="1:85" ht="15" x14ac:dyDescent="0.2">
      <c r="A36" s="38" t="s">
        <v>104</v>
      </c>
      <c r="B36" s="1"/>
      <c r="C36" s="39">
        <v>15</v>
      </c>
      <c r="D36" s="40">
        <v>15</v>
      </c>
      <c r="E36" s="41">
        <v>30</v>
      </c>
      <c r="F36" s="2"/>
      <c r="G36" s="42">
        <v>20</v>
      </c>
      <c r="H36" s="43">
        <v>10</v>
      </c>
      <c r="I36" s="43">
        <v>10</v>
      </c>
      <c r="J36" s="44">
        <v>40</v>
      </c>
      <c r="K36" s="2"/>
      <c r="L36" s="45">
        <v>10</v>
      </c>
      <c r="M36" s="46">
        <v>10</v>
      </c>
      <c r="N36" s="47">
        <v>20</v>
      </c>
      <c r="O36" s="2"/>
      <c r="P36" s="48">
        <v>9</v>
      </c>
      <c r="Q36" s="49">
        <v>9</v>
      </c>
      <c r="R36" s="50">
        <v>18</v>
      </c>
      <c r="S36" s="2"/>
      <c r="T36" s="51">
        <v>30</v>
      </c>
      <c r="U36" s="52">
        <v>30</v>
      </c>
      <c r="V36" s="53">
        <v>60</v>
      </c>
      <c r="W36" s="2"/>
      <c r="X36" s="54">
        <v>20</v>
      </c>
      <c r="Y36" s="55">
        <v>20</v>
      </c>
      <c r="Z36" s="56">
        <v>40</v>
      </c>
      <c r="AA36" s="2"/>
      <c r="AB36" s="57">
        <v>40</v>
      </c>
      <c r="AC36" s="58">
        <v>0</v>
      </c>
      <c r="AD36" s="59">
        <v>40</v>
      </c>
      <c r="AE36" s="2"/>
      <c r="AF36" s="39">
        <v>30</v>
      </c>
      <c r="AG36" s="60">
        <v>30</v>
      </c>
      <c r="AH36" s="41">
        <v>60</v>
      </c>
      <c r="AI36" s="2"/>
      <c r="AJ36" s="42">
        <v>30</v>
      </c>
      <c r="AK36" s="61">
        <v>30</v>
      </c>
      <c r="AL36" s="44">
        <v>60</v>
      </c>
      <c r="AM36" s="2"/>
      <c r="AN36" s="62">
        <v>100</v>
      </c>
      <c r="AO36" s="63">
        <v>100</v>
      </c>
      <c r="AP36" s="47">
        <v>200</v>
      </c>
      <c r="AQ36" s="2"/>
      <c r="AR36" s="48">
        <v>70</v>
      </c>
      <c r="AS36" s="65">
        <v>70</v>
      </c>
      <c r="AT36" s="49">
        <v>0</v>
      </c>
      <c r="AU36" s="50">
        <v>140</v>
      </c>
      <c r="AV36" s="2"/>
      <c r="AW36" s="67">
        <v>0</v>
      </c>
      <c r="AX36" s="67">
        <v>0</v>
      </c>
      <c r="AY36" s="68">
        <v>0</v>
      </c>
      <c r="AZ36" s="69">
        <v>0</v>
      </c>
      <c r="BA36" s="2"/>
      <c r="BB36" s="70">
        <v>60</v>
      </c>
      <c r="BC36" s="71">
        <v>30</v>
      </c>
      <c r="BD36" s="72">
        <v>30</v>
      </c>
      <c r="BE36" s="73">
        <f t="shared" si="0"/>
        <v>120</v>
      </c>
      <c r="BF36" s="2"/>
      <c r="BG36" s="57">
        <v>20</v>
      </c>
      <c r="BH36" s="58">
        <v>0</v>
      </c>
      <c r="BI36" s="59">
        <v>20</v>
      </c>
      <c r="BJ36" s="2"/>
      <c r="BK36" s="39">
        <v>10</v>
      </c>
      <c r="BL36" s="60">
        <v>0</v>
      </c>
      <c r="BM36" s="41">
        <v>10</v>
      </c>
      <c r="BN36" s="2"/>
      <c r="BO36" s="74">
        <v>10</v>
      </c>
      <c r="BP36" s="61">
        <v>0</v>
      </c>
      <c r="BQ36" s="44">
        <v>10</v>
      </c>
      <c r="BR36" s="2"/>
      <c r="BS36" s="45">
        <v>25</v>
      </c>
      <c r="BT36" s="63">
        <v>0</v>
      </c>
      <c r="BU36" s="47">
        <v>25</v>
      </c>
      <c r="BV36" s="2"/>
      <c r="BW36" s="75">
        <v>10</v>
      </c>
      <c r="BX36" s="76">
        <v>0</v>
      </c>
      <c r="BY36" s="77">
        <f t="shared" si="1"/>
        <v>10</v>
      </c>
      <c r="BZ36" s="7"/>
      <c r="CA36" s="78">
        <v>75</v>
      </c>
      <c r="CB36" s="79">
        <v>0</v>
      </c>
      <c r="CC36" s="80">
        <f t="shared" si="2"/>
        <v>75</v>
      </c>
      <c r="CD36" s="8"/>
      <c r="CE36" s="81">
        <f t="shared" si="3"/>
        <v>584</v>
      </c>
      <c r="CF36" s="82">
        <f t="shared" si="4"/>
        <v>394</v>
      </c>
      <c r="CG36" s="83">
        <f t="shared" si="5"/>
        <v>978</v>
      </c>
    </row>
    <row r="37" spans="1:85" ht="15" x14ac:dyDescent="0.2">
      <c r="A37" s="38" t="s">
        <v>105</v>
      </c>
      <c r="B37" s="1"/>
      <c r="C37" s="94">
        <v>3470</v>
      </c>
      <c r="D37" s="84">
        <v>3470</v>
      </c>
      <c r="E37" s="85">
        <v>6940</v>
      </c>
      <c r="F37" s="2"/>
      <c r="G37" s="95">
        <v>1790</v>
      </c>
      <c r="H37" s="43">
        <v>680</v>
      </c>
      <c r="I37" s="96">
        <v>1110</v>
      </c>
      <c r="J37" s="86">
        <v>3580</v>
      </c>
      <c r="K37" s="2"/>
      <c r="L37" s="45">
        <v>400</v>
      </c>
      <c r="M37" s="46">
        <v>400</v>
      </c>
      <c r="N37" s="47">
        <v>800</v>
      </c>
      <c r="O37" s="2"/>
      <c r="P37" s="48">
        <v>20</v>
      </c>
      <c r="Q37" s="49">
        <v>20</v>
      </c>
      <c r="R37" s="50">
        <v>40</v>
      </c>
      <c r="S37" s="2"/>
      <c r="T37" s="97">
        <v>1410</v>
      </c>
      <c r="U37" s="98">
        <v>1410</v>
      </c>
      <c r="V37" s="87">
        <v>2820</v>
      </c>
      <c r="W37" s="2"/>
      <c r="X37" s="54">
        <v>600</v>
      </c>
      <c r="Y37" s="55">
        <v>600</v>
      </c>
      <c r="Z37" s="73">
        <v>1200</v>
      </c>
      <c r="AA37" s="2"/>
      <c r="AB37" s="99">
        <v>1960</v>
      </c>
      <c r="AC37" s="58">
        <v>0</v>
      </c>
      <c r="AD37" s="100">
        <v>1960</v>
      </c>
      <c r="AE37" s="2"/>
      <c r="AF37" s="94">
        <v>1210</v>
      </c>
      <c r="AG37" s="101">
        <v>1210</v>
      </c>
      <c r="AH37" s="85">
        <v>2420</v>
      </c>
      <c r="AI37" s="2"/>
      <c r="AJ37" s="95">
        <v>1430</v>
      </c>
      <c r="AK37" s="102">
        <v>1430</v>
      </c>
      <c r="AL37" s="86">
        <v>2860</v>
      </c>
      <c r="AM37" s="2"/>
      <c r="AN37" s="88">
        <v>4900</v>
      </c>
      <c r="AO37" s="89">
        <v>4900</v>
      </c>
      <c r="AP37" s="64">
        <v>9800</v>
      </c>
      <c r="AQ37" s="2"/>
      <c r="AR37" s="90">
        <v>4470</v>
      </c>
      <c r="AS37" s="91">
        <v>4230</v>
      </c>
      <c r="AT37" s="49">
        <v>240</v>
      </c>
      <c r="AU37" s="66">
        <v>8940</v>
      </c>
      <c r="AV37" s="2"/>
      <c r="AW37" s="67">
        <v>0</v>
      </c>
      <c r="AX37" s="67">
        <v>0</v>
      </c>
      <c r="AY37" s="68">
        <v>0</v>
      </c>
      <c r="AZ37" s="69">
        <v>0</v>
      </c>
      <c r="BA37" s="2"/>
      <c r="BB37" s="70">
        <v>3680</v>
      </c>
      <c r="BC37" s="71">
        <v>1390</v>
      </c>
      <c r="BD37" s="72">
        <v>2290</v>
      </c>
      <c r="BE37" s="73">
        <f t="shared" si="0"/>
        <v>7360</v>
      </c>
      <c r="BF37" s="2"/>
      <c r="BG37" s="57">
        <v>620</v>
      </c>
      <c r="BH37" s="58">
        <v>0</v>
      </c>
      <c r="BI37" s="59">
        <v>620</v>
      </c>
      <c r="BJ37" s="2"/>
      <c r="BK37" s="39">
        <v>180</v>
      </c>
      <c r="BL37" s="60">
        <v>0</v>
      </c>
      <c r="BM37" s="41">
        <v>180</v>
      </c>
      <c r="BN37" s="2"/>
      <c r="BO37" s="74">
        <v>590</v>
      </c>
      <c r="BP37" s="61">
        <v>0</v>
      </c>
      <c r="BQ37" s="44">
        <v>590</v>
      </c>
      <c r="BR37" s="2"/>
      <c r="BS37" s="103">
        <v>1415</v>
      </c>
      <c r="BT37" s="63">
        <v>0</v>
      </c>
      <c r="BU37" s="64">
        <v>1415</v>
      </c>
      <c r="BV37" s="2"/>
      <c r="BW37" s="104">
        <v>460</v>
      </c>
      <c r="BX37" s="76">
        <v>0</v>
      </c>
      <c r="BY37" s="105">
        <f t="shared" si="1"/>
        <v>460</v>
      </c>
      <c r="BZ37" s="7"/>
      <c r="CA37" s="106">
        <v>4220</v>
      </c>
      <c r="CB37" s="79">
        <v>0</v>
      </c>
      <c r="CC37" s="107">
        <f t="shared" si="2"/>
        <v>4220</v>
      </c>
      <c r="CD37" s="8"/>
      <c r="CE37" s="81">
        <f t="shared" si="3"/>
        <v>32825</v>
      </c>
      <c r="CF37" s="82">
        <f t="shared" si="4"/>
        <v>23380</v>
      </c>
      <c r="CG37" s="83">
        <f t="shared" si="5"/>
        <v>56205</v>
      </c>
    </row>
    <row r="38" spans="1:85" ht="15" x14ac:dyDescent="0.2">
      <c r="A38" s="38" t="s">
        <v>106</v>
      </c>
      <c r="B38" s="1"/>
      <c r="C38" s="39">
        <v>82</v>
      </c>
      <c r="D38" s="40">
        <v>82</v>
      </c>
      <c r="E38" s="41">
        <v>164</v>
      </c>
      <c r="F38" s="2"/>
      <c r="G38" s="42">
        <v>190</v>
      </c>
      <c r="H38" s="43">
        <v>70</v>
      </c>
      <c r="I38" s="43">
        <v>120</v>
      </c>
      <c r="J38" s="44">
        <v>380</v>
      </c>
      <c r="K38" s="2"/>
      <c r="L38" s="45">
        <v>40</v>
      </c>
      <c r="M38" s="46">
        <v>40</v>
      </c>
      <c r="N38" s="47">
        <v>80</v>
      </c>
      <c r="O38" s="2"/>
      <c r="P38" s="48">
        <v>58</v>
      </c>
      <c r="Q38" s="49">
        <v>58</v>
      </c>
      <c r="R38" s="50">
        <v>116</v>
      </c>
      <c r="S38" s="2"/>
      <c r="T38" s="51">
        <v>160</v>
      </c>
      <c r="U38" s="52">
        <v>160</v>
      </c>
      <c r="V38" s="53">
        <v>320</v>
      </c>
      <c r="W38" s="2"/>
      <c r="X38" s="54">
        <v>70</v>
      </c>
      <c r="Y38" s="55">
        <v>70</v>
      </c>
      <c r="Z38" s="56">
        <v>140</v>
      </c>
      <c r="AA38" s="2"/>
      <c r="AB38" s="57">
        <v>220</v>
      </c>
      <c r="AC38" s="58">
        <v>0</v>
      </c>
      <c r="AD38" s="59">
        <v>220</v>
      </c>
      <c r="AE38" s="2"/>
      <c r="AF38" s="39">
        <v>140</v>
      </c>
      <c r="AG38" s="60">
        <v>140</v>
      </c>
      <c r="AH38" s="41">
        <v>280</v>
      </c>
      <c r="AI38" s="2"/>
      <c r="AJ38" s="42">
        <v>170</v>
      </c>
      <c r="AK38" s="61">
        <v>170</v>
      </c>
      <c r="AL38" s="44">
        <v>340</v>
      </c>
      <c r="AM38" s="2"/>
      <c r="AN38" s="62">
        <v>600</v>
      </c>
      <c r="AO38" s="63">
        <v>600</v>
      </c>
      <c r="AP38" s="64">
        <v>1200</v>
      </c>
      <c r="AQ38" s="2"/>
      <c r="AR38" s="48">
        <v>630</v>
      </c>
      <c r="AS38" s="65">
        <v>590</v>
      </c>
      <c r="AT38" s="49">
        <v>40</v>
      </c>
      <c r="AU38" s="66">
        <v>1260</v>
      </c>
      <c r="AV38" s="2"/>
      <c r="AW38" s="67">
        <v>0</v>
      </c>
      <c r="AX38" s="67">
        <v>0</v>
      </c>
      <c r="AY38" s="68">
        <v>0</v>
      </c>
      <c r="AZ38" s="69">
        <v>0</v>
      </c>
      <c r="BA38" s="2"/>
      <c r="BB38" s="70">
        <v>500</v>
      </c>
      <c r="BC38" s="71">
        <v>180</v>
      </c>
      <c r="BD38" s="72">
        <v>320</v>
      </c>
      <c r="BE38" s="73">
        <f t="shared" si="0"/>
        <v>1000</v>
      </c>
      <c r="BF38" s="2"/>
      <c r="BG38" s="57">
        <v>90</v>
      </c>
      <c r="BH38" s="58">
        <v>0</v>
      </c>
      <c r="BI38" s="59">
        <v>90</v>
      </c>
      <c r="BJ38" s="2"/>
      <c r="BK38" s="39">
        <v>30</v>
      </c>
      <c r="BL38" s="60">
        <v>0</v>
      </c>
      <c r="BM38" s="41">
        <v>30</v>
      </c>
      <c r="BN38" s="2"/>
      <c r="BO38" s="74">
        <v>80</v>
      </c>
      <c r="BP38" s="61">
        <v>0</v>
      </c>
      <c r="BQ38" s="44">
        <v>80</v>
      </c>
      <c r="BR38" s="2"/>
      <c r="BS38" s="45">
        <v>200</v>
      </c>
      <c r="BT38" s="63">
        <v>0</v>
      </c>
      <c r="BU38" s="47">
        <v>200</v>
      </c>
      <c r="BV38" s="2"/>
      <c r="BW38" s="75">
        <v>60</v>
      </c>
      <c r="BX38" s="76">
        <v>0</v>
      </c>
      <c r="BY38" s="77">
        <f t="shared" si="1"/>
        <v>60</v>
      </c>
      <c r="BZ38" s="7"/>
      <c r="CA38" s="78">
        <v>585</v>
      </c>
      <c r="CB38" s="79">
        <v>0</v>
      </c>
      <c r="CC38" s="80">
        <f t="shared" si="2"/>
        <v>585</v>
      </c>
      <c r="CD38" s="8"/>
      <c r="CE38" s="81">
        <f t="shared" si="3"/>
        <v>3905</v>
      </c>
      <c r="CF38" s="82">
        <f t="shared" si="4"/>
        <v>2640</v>
      </c>
      <c r="CG38" s="83">
        <f t="shared" si="5"/>
        <v>6545</v>
      </c>
    </row>
    <row r="39" spans="1:85" ht="15" x14ac:dyDescent="0.2">
      <c r="A39" s="108" t="s">
        <v>107</v>
      </c>
      <c r="B39" s="1"/>
      <c r="C39" s="94">
        <v>5935</v>
      </c>
      <c r="D39" s="84">
        <v>5935</v>
      </c>
      <c r="E39" s="85">
        <v>11870</v>
      </c>
      <c r="F39" s="2"/>
      <c r="G39" s="109">
        <v>4500</v>
      </c>
      <c r="H39" s="110">
        <v>1740</v>
      </c>
      <c r="I39" s="110">
        <v>2760</v>
      </c>
      <c r="J39" s="86">
        <v>9000</v>
      </c>
      <c r="K39" s="2"/>
      <c r="L39" s="103">
        <v>1080</v>
      </c>
      <c r="M39" s="111">
        <v>1080</v>
      </c>
      <c r="N39" s="64">
        <v>2160</v>
      </c>
      <c r="O39" s="2"/>
      <c r="P39" s="112">
        <v>823</v>
      </c>
      <c r="Q39" s="65">
        <v>823</v>
      </c>
      <c r="R39" s="66">
        <v>1646</v>
      </c>
      <c r="S39" s="2"/>
      <c r="T39" s="97">
        <v>4320</v>
      </c>
      <c r="U39" s="113">
        <v>4320</v>
      </c>
      <c r="V39" s="87">
        <v>8640</v>
      </c>
      <c r="W39" s="2"/>
      <c r="X39" s="114">
        <v>2060</v>
      </c>
      <c r="Y39" s="115">
        <v>2060</v>
      </c>
      <c r="Z39" s="73">
        <v>4120</v>
      </c>
      <c r="AA39" s="2"/>
      <c r="AB39" s="116">
        <v>5950</v>
      </c>
      <c r="AC39" s="117">
        <v>0</v>
      </c>
      <c r="AD39" s="100">
        <v>5950</v>
      </c>
      <c r="AE39" s="2"/>
      <c r="AF39" s="118">
        <v>3950</v>
      </c>
      <c r="AG39" s="84">
        <v>3950</v>
      </c>
      <c r="AH39" s="85">
        <v>7900</v>
      </c>
      <c r="AI39" s="2"/>
      <c r="AJ39" s="119">
        <v>4520</v>
      </c>
      <c r="AK39" s="96">
        <v>4520</v>
      </c>
      <c r="AL39" s="86">
        <v>9040</v>
      </c>
      <c r="AM39" s="2"/>
      <c r="AN39" s="120">
        <v>14560</v>
      </c>
      <c r="AO39" s="111">
        <v>14560</v>
      </c>
      <c r="AP39" s="64">
        <v>29120</v>
      </c>
      <c r="AQ39" s="2"/>
      <c r="AR39" s="121">
        <v>12850</v>
      </c>
      <c r="AS39" s="91">
        <v>12230</v>
      </c>
      <c r="AT39" s="65">
        <v>620</v>
      </c>
      <c r="AU39" s="66">
        <v>25700</v>
      </c>
      <c r="AV39" s="2"/>
      <c r="AW39" s="122">
        <v>1720</v>
      </c>
      <c r="AX39" s="122">
        <v>1070</v>
      </c>
      <c r="AY39" s="123">
        <v>0</v>
      </c>
      <c r="AZ39" s="93">
        <v>1720</v>
      </c>
      <c r="BA39" s="2"/>
      <c r="BB39" s="114">
        <v>10350</v>
      </c>
      <c r="BC39" s="115">
        <v>4070</v>
      </c>
      <c r="BD39" s="115">
        <v>0</v>
      </c>
      <c r="BE39" s="73">
        <f>SUM(BE4:BE38)</f>
        <v>20700</v>
      </c>
      <c r="BF39" s="2"/>
      <c r="BG39" s="116">
        <v>1860</v>
      </c>
      <c r="BH39" s="117">
        <v>0</v>
      </c>
      <c r="BI39" s="100">
        <v>1860</v>
      </c>
      <c r="BJ39" s="2"/>
      <c r="BK39" s="124">
        <v>630</v>
      </c>
      <c r="BL39" s="40">
        <v>0</v>
      </c>
      <c r="BM39" s="41">
        <v>630</v>
      </c>
      <c r="BN39" s="2"/>
      <c r="BO39" s="119">
        <v>1730</v>
      </c>
      <c r="BP39" s="43">
        <v>0</v>
      </c>
      <c r="BQ39" s="86">
        <v>1730</v>
      </c>
      <c r="BR39" s="2"/>
      <c r="BS39" s="120">
        <v>4000</v>
      </c>
      <c r="BT39" s="46">
        <v>0</v>
      </c>
      <c r="BU39" s="64">
        <v>4000</v>
      </c>
      <c r="BV39" s="2"/>
      <c r="BW39" s="125">
        <v>1330</v>
      </c>
      <c r="BX39" s="76">
        <v>0</v>
      </c>
      <c r="BY39" s="105">
        <f t="shared" si="1"/>
        <v>1330</v>
      </c>
      <c r="BZ39" s="7"/>
      <c r="CA39" s="126">
        <v>11510</v>
      </c>
      <c r="CB39" s="79">
        <v>0</v>
      </c>
      <c r="CC39" s="107">
        <f t="shared" si="2"/>
        <v>11510</v>
      </c>
      <c r="CD39" s="8"/>
      <c r="CE39" s="81">
        <f t="shared" ref="CE39:CG39" si="6">SUM(CE4:CE38)</f>
        <v>94998</v>
      </c>
      <c r="CF39" s="82">
        <f t="shared" si="6"/>
        <v>64948</v>
      </c>
      <c r="CG39" s="83">
        <f t="shared" si="6"/>
        <v>159946</v>
      </c>
    </row>
    <row r="40" spans="1:85" ht="14.25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8"/>
      <c r="CA40" s="128"/>
      <c r="CB40" s="129"/>
      <c r="CC40" s="128"/>
      <c r="CD40" s="128"/>
      <c r="CE40" s="127"/>
      <c r="CF40" s="127"/>
      <c r="CG40" s="127"/>
    </row>
  </sheetData>
  <mergeCells count="43">
    <mergeCell ref="BW1:BY1"/>
    <mergeCell ref="A1:A3"/>
    <mergeCell ref="C1:E1"/>
    <mergeCell ref="L1:N1"/>
    <mergeCell ref="CA1:CC1"/>
    <mergeCell ref="CE1:CG1"/>
    <mergeCell ref="AB1:AD1"/>
    <mergeCell ref="AF1:AH1"/>
    <mergeCell ref="AJ1:AL1"/>
    <mergeCell ref="AN1:AP1"/>
    <mergeCell ref="AR1:AU1"/>
    <mergeCell ref="AW1:AZ1"/>
    <mergeCell ref="BB1:BE1"/>
    <mergeCell ref="BG1:BI1"/>
    <mergeCell ref="BK1:BM1"/>
    <mergeCell ref="BO1:BQ1"/>
    <mergeCell ref="BS1:BU1"/>
    <mergeCell ref="T1:V1"/>
    <mergeCell ref="C2:E2"/>
    <mergeCell ref="L2:N2"/>
    <mergeCell ref="T2:V2"/>
    <mergeCell ref="X1:Z1"/>
    <mergeCell ref="X2:Z2"/>
    <mergeCell ref="G1:J1"/>
    <mergeCell ref="G2:J2"/>
    <mergeCell ref="P1:R1"/>
    <mergeCell ref="P2:R2"/>
    <mergeCell ref="AB2:AD2"/>
    <mergeCell ref="AF2:AH2"/>
    <mergeCell ref="AJ2:AL2"/>
    <mergeCell ref="AN2:AP2"/>
    <mergeCell ref="AR2:AU2"/>
    <mergeCell ref="CA2:CC2"/>
    <mergeCell ref="CE2:CE3"/>
    <mergeCell ref="CF2:CF3"/>
    <mergeCell ref="CG2:CG3"/>
    <mergeCell ref="AW2:AZ2"/>
    <mergeCell ref="BB2:BE2"/>
    <mergeCell ref="BG2:BI2"/>
    <mergeCell ref="BK2:BM2"/>
    <mergeCell ref="BO2:BQ2"/>
    <mergeCell ref="BS2:BU2"/>
    <mergeCell ref="BW2:B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38"/>
  <sheetViews>
    <sheetView workbookViewId="0"/>
  </sheetViews>
  <sheetFormatPr defaultColWidth="14.42578125" defaultRowHeight="15.75" customHeight="1" x14ac:dyDescent="0.15"/>
  <cols>
    <col min="1" max="1" width="21.57421875" customWidth="1"/>
    <col min="2" max="5" width="15.5078125" customWidth="1"/>
    <col min="6" max="6" width="2.828125" customWidth="1"/>
    <col min="7" max="7" width="22.51953125" customWidth="1"/>
    <col min="8" max="8" width="26.4296875" customWidth="1"/>
    <col min="9" max="9" width="20.49609375" customWidth="1"/>
    <col min="10" max="10" width="40.18359375" customWidth="1"/>
    <col min="11" max="11" width="8.08984375" customWidth="1"/>
    <col min="12" max="12" width="21.57421875" customWidth="1"/>
    <col min="13" max="16" width="15.5078125" customWidth="1"/>
    <col min="17" max="17" width="2.828125" customWidth="1"/>
    <col min="18" max="18" width="22.51953125" customWidth="1"/>
    <col min="19" max="19" width="26.4296875" customWidth="1"/>
    <col min="20" max="20" width="20.49609375" customWidth="1"/>
    <col min="21" max="21" width="40.18359375" customWidth="1"/>
    <col min="22" max="22" width="8.08984375" customWidth="1"/>
  </cols>
  <sheetData>
    <row r="1" spans="1:22" ht="33.75" customHeight="1" x14ac:dyDescent="0.2">
      <c r="A1" s="130" t="s">
        <v>108</v>
      </c>
      <c r="B1" s="216" t="s">
        <v>109</v>
      </c>
      <c r="C1" s="192"/>
      <c r="D1" s="192"/>
      <c r="E1" s="192"/>
      <c r="F1" s="192"/>
      <c r="G1" s="192"/>
      <c r="H1" s="192"/>
      <c r="I1" s="193"/>
      <c r="J1" s="130" t="s">
        <v>110</v>
      </c>
      <c r="K1" s="131"/>
      <c r="L1" s="130" t="s">
        <v>111</v>
      </c>
      <c r="M1" s="216" t="s">
        <v>109</v>
      </c>
      <c r="N1" s="192"/>
      <c r="O1" s="192"/>
      <c r="P1" s="192"/>
      <c r="Q1" s="192"/>
      <c r="R1" s="192"/>
      <c r="S1" s="192"/>
      <c r="T1" s="193"/>
      <c r="U1" s="130" t="s">
        <v>110</v>
      </c>
      <c r="V1" s="131"/>
    </row>
    <row r="2" spans="1:22" ht="54.75" x14ac:dyDescent="0.2">
      <c r="A2" s="132" t="s">
        <v>112</v>
      </c>
      <c r="B2" s="133" t="s">
        <v>113</v>
      </c>
      <c r="C2" s="133" t="s">
        <v>114</v>
      </c>
      <c r="D2" s="133" t="s">
        <v>115</v>
      </c>
      <c r="E2" s="132" t="s">
        <v>116</v>
      </c>
      <c r="F2" s="134"/>
      <c r="G2" s="135" t="s">
        <v>117</v>
      </c>
      <c r="H2" s="136" t="s">
        <v>118</v>
      </c>
      <c r="I2" s="132" t="s">
        <v>119</v>
      </c>
      <c r="J2" s="132" t="s">
        <v>120</v>
      </c>
      <c r="K2" s="13"/>
      <c r="L2" s="132" t="s">
        <v>112</v>
      </c>
      <c r="M2" s="133" t="s">
        <v>113</v>
      </c>
      <c r="N2" s="133" t="s">
        <v>114</v>
      </c>
      <c r="O2" s="133" t="s">
        <v>115</v>
      </c>
      <c r="P2" s="132" t="s">
        <v>116</v>
      </c>
      <c r="Q2" s="134"/>
      <c r="R2" s="135" t="s">
        <v>117</v>
      </c>
      <c r="S2" s="136" t="s">
        <v>118</v>
      </c>
      <c r="T2" s="132" t="s">
        <v>119</v>
      </c>
      <c r="U2" s="132" t="s">
        <v>120</v>
      </c>
      <c r="V2" s="13"/>
    </row>
    <row r="3" spans="1:22" ht="15" x14ac:dyDescent="0.2">
      <c r="A3" s="137" t="s">
        <v>121</v>
      </c>
      <c r="B3" s="138">
        <v>23</v>
      </c>
      <c r="C3" s="138">
        <v>1</v>
      </c>
      <c r="D3" s="138">
        <v>24</v>
      </c>
      <c r="E3" s="139">
        <v>0.96</v>
      </c>
      <c r="F3" s="140"/>
      <c r="G3" s="141" t="s">
        <v>72</v>
      </c>
      <c r="H3" s="138" t="s">
        <v>122</v>
      </c>
      <c r="I3" s="142">
        <v>44295.607719907406</v>
      </c>
      <c r="J3" s="143" t="s">
        <v>123</v>
      </c>
      <c r="K3" s="13"/>
      <c r="L3" s="144" t="s">
        <v>121</v>
      </c>
      <c r="M3" s="144">
        <v>24</v>
      </c>
      <c r="N3" s="144">
        <v>0</v>
      </c>
      <c r="O3" s="144">
        <v>24</v>
      </c>
      <c r="P3" s="145">
        <v>1</v>
      </c>
      <c r="Q3" s="140"/>
      <c r="R3" s="141" t="s">
        <v>72</v>
      </c>
      <c r="S3" s="141" t="s">
        <v>122</v>
      </c>
      <c r="T3" s="146">
        <v>44301.602106481485</v>
      </c>
      <c r="U3" s="143" t="s">
        <v>123</v>
      </c>
      <c r="V3" s="13"/>
    </row>
    <row r="4" spans="1:22" ht="15" x14ac:dyDescent="0.2">
      <c r="A4" s="137" t="s">
        <v>124</v>
      </c>
      <c r="B4" s="138">
        <v>31</v>
      </c>
      <c r="C4" s="138">
        <v>0</v>
      </c>
      <c r="D4" s="138">
        <v>31</v>
      </c>
      <c r="E4" s="139">
        <v>1</v>
      </c>
      <c r="F4" s="140"/>
      <c r="G4" s="141" t="s">
        <v>73</v>
      </c>
      <c r="H4" s="147" t="s">
        <v>122</v>
      </c>
      <c r="I4" s="148">
        <v>44294.679571759261</v>
      </c>
      <c r="J4" s="143" t="s">
        <v>125</v>
      </c>
      <c r="K4" s="13"/>
      <c r="L4" s="144" t="s">
        <v>124</v>
      </c>
      <c r="M4" s="144">
        <v>30</v>
      </c>
      <c r="N4" s="144">
        <v>1</v>
      </c>
      <c r="O4" s="144">
        <v>31</v>
      </c>
      <c r="P4" s="145">
        <v>0.97</v>
      </c>
      <c r="Q4" s="140"/>
      <c r="R4" s="149" t="s">
        <v>73</v>
      </c>
      <c r="S4" s="149" t="s">
        <v>126</v>
      </c>
      <c r="T4" s="150">
        <v>44294.679571759261</v>
      </c>
      <c r="U4" s="151" t="s">
        <v>125</v>
      </c>
      <c r="V4" s="13"/>
    </row>
    <row r="5" spans="1:22" ht="15" x14ac:dyDescent="0.2">
      <c r="A5" s="137" t="s">
        <v>127</v>
      </c>
      <c r="B5" s="138">
        <v>38</v>
      </c>
      <c r="C5" s="138">
        <v>1</v>
      </c>
      <c r="D5" s="138">
        <v>39</v>
      </c>
      <c r="E5" s="139">
        <v>0.97</v>
      </c>
      <c r="F5" s="140"/>
      <c r="G5" s="141" t="s">
        <v>74</v>
      </c>
      <c r="H5" s="138" t="s">
        <v>122</v>
      </c>
      <c r="I5" s="142">
        <v>44295.689583333333</v>
      </c>
      <c r="J5" s="137" t="s">
        <v>128</v>
      </c>
      <c r="K5" s="13"/>
      <c r="L5" s="144" t="s">
        <v>127</v>
      </c>
      <c r="M5" s="144">
        <v>39</v>
      </c>
      <c r="N5" s="144">
        <v>0</v>
      </c>
      <c r="O5" s="144">
        <v>39</v>
      </c>
      <c r="P5" s="145">
        <v>1</v>
      </c>
      <c r="Q5" s="140"/>
      <c r="R5" s="141" t="s">
        <v>74</v>
      </c>
      <c r="S5" s="141" t="s">
        <v>122</v>
      </c>
      <c r="T5" s="146">
        <v>44300.626828703702</v>
      </c>
      <c r="U5" s="143" t="s">
        <v>128</v>
      </c>
      <c r="V5" s="13"/>
    </row>
    <row r="6" spans="1:22" ht="15" x14ac:dyDescent="0.2">
      <c r="A6" s="137" t="s">
        <v>129</v>
      </c>
      <c r="B6" s="138">
        <v>35</v>
      </c>
      <c r="C6" s="138">
        <v>0</v>
      </c>
      <c r="D6" s="138">
        <v>35</v>
      </c>
      <c r="E6" s="139">
        <v>1</v>
      </c>
      <c r="F6" s="140"/>
      <c r="G6" s="152" t="s">
        <v>75</v>
      </c>
      <c r="H6" s="153" t="s">
        <v>130</v>
      </c>
      <c r="I6" s="154">
        <v>44274.658460648148</v>
      </c>
      <c r="J6" s="155" t="s">
        <v>131</v>
      </c>
      <c r="K6" s="13"/>
      <c r="L6" s="144" t="s">
        <v>129</v>
      </c>
      <c r="M6" s="144">
        <v>35</v>
      </c>
      <c r="N6" s="144">
        <v>0</v>
      </c>
      <c r="O6" s="144">
        <v>35</v>
      </c>
      <c r="P6" s="145">
        <v>1</v>
      </c>
      <c r="Q6" s="140"/>
      <c r="R6" s="141" t="s">
        <v>75</v>
      </c>
      <c r="S6" s="141" t="s">
        <v>122</v>
      </c>
      <c r="T6" s="146">
        <v>44298.879999999997</v>
      </c>
      <c r="U6" s="143" t="s">
        <v>131</v>
      </c>
      <c r="V6" s="13"/>
    </row>
    <row r="7" spans="1:22" ht="15" x14ac:dyDescent="0.2">
      <c r="A7" s="137" t="s">
        <v>132</v>
      </c>
      <c r="B7" s="138">
        <v>30</v>
      </c>
      <c r="C7" s="138">
        <v>4</v>
      </c>
      <c r="D7" s="138">
        <v>34</v>
      </c>
      <c r="E7" s="139">
        <v>0.88</v>
      </c>
      <c r="F7" s="140"/>
      <c r="G7" s="141" t="s">
        <v>76</v>
      </c>
      <c r="H7" s="138" t="s">
        <v>122</v>
      </c>
      <c r="I7" s="142">
        <v>44298.399722222224</v>
      </c>
      <c r="J7" s="137" t="s">
        <v>133</v>
      </c>
      <c r="K7" s="13"/>
      <c r="L7" s="144" t="s">
        <v>132</v>
      </c>
      <c r="M7" s="144">
        <v>34</v>
      </c>
      <c r="N7" s="144">
        <v>0</v>
      </c>
      <c r="O7" s="144">
        <v>34</v>
      </c>
      <c r="P7" s="145">
        <v>1</v>
      </c>
      <c r="Q7" s="140"/>
      <c r="R7" s="141" t="s">
        <v>76</v>
      </c>
      <c r="S7" s="141" t="s">
        <v>122</v>
      </c>
      <c r="T7" s="146">
        <v>44302.407905092594</v>
      </c>
      <c r="U7" s="143" t="s">
        <v>133</v>
      </c>
      <c r="V7" s="13"/>
    </row>
    <row r="8" spans="1:22" ht="15" x14ac:dyDescent="0.2">
      <c r="A8" s="137" t="s">
        <v>134</v>
      </c>
      <c r="B8" s="138">
        <v>50</v>
      </c>
      <c r="C8" s="138">
        <v>3</v>
      </c>
      <c r="D8" s="138">
        <v>53</v>
      </c>
      <c r="E8" s="139">
        <v>0.94</v>
      </c>
      <c r="F8" s="140"/>
      <c r="G8" s="152" t="s">
        <v>77</v>
      </c>
      <c r="H8" s="153" t="s">
        <v>130</v>
      </c>
      <c r="I8" s="154">
        <v>44235.4297337963</v>
      </c>
      <c r="J8" s="155" t="s">
        <v>135</v>
      </c>
      <c r="K8" s="13"/>
      <c r="L8" s="144" t="s">
        <v>134</v>
      </c>
      <c r="M8" s="144">
        <v>51</v>
      </c>
      <c r="N8" s="144">
        <v>2</v>
      </c>
      <c r="O8" s="144">
        <v>53</v>
      </c>
      <c r="P8" s="145">
        <v>0.96</v>
      </c>
      <c r="Q8" s="140"/>
      <c r="R8" s="141" t="s">
        <v>77</v>
      </c>
      <c r="S8" s="141" t="s">
        <v>122</v>
      </c>
      <c r="T8" s="146">
        <v>44298.713368055556</v>
      </c>
      <c r="U8" s="143" t="s">
        <v>135</v>
      </c>
      <c r="V8" s="13"/>
    </row>
    <row r="9" spans="1:22" ht="15" x14ac:dyDescent="0.2">
      <c r="A9" s="137" t="s">
        <v>136</v>
      </c>
      <c r="B9" s="138">
        <v>51</v>
      </c>
      <c r="C9" s="138">
        <v>0</v>
      </c>
      <c r="D9" s="138">
        <v>51</v>
      </c>
      <c r="E9" s="139">
        <v>1</v>
      </c>
      <c r="F9" s="140"/>
      <c r="G9" s="152" t="s">
        <v>78</v>
      </c>
      <c r="H9" s="153" t="s">
        <v>130</v>
      </c>
      <c r="I9" s="154">
        <v>44252.627488425926</v>
      </c>
      <c r="J9" s="155" t="s">
        <v>137</v>
      </c>
      <c r="K9" s="13"/>
      <c r="L9" s="144" t="s">
        <v>136</v>
      </c>
      <c r="M9" s="144">
        <v>51</v>
      </c>
      <c r="N9" s="144">
        <v>0</v>
      </c>
      <c r="O9" s="144">
        <v>51</v>
      </c>
      <c r="P9" s="145">
        <v>1</v>
      </c>
      <c r="Q9" s="140"/>
      <c r="R9" s="141" t="s">
        <v>78</v>
      </c>
      <c r="S9" s="141" t="s">
        <v>122</v>
      </c>
      <c r="T9" s="146">
        <v>44300.415243055555</v>
      </c>
      <c r="U9" s="143" t="s">
        <v>137</v>
      </c>
      <c r="V9" s="13"/>
    </row>
    <row r="10" spans="1:22" ht="15" x14ac:dyDescent="0.2">
      <c r="A10" s="137" t="s">
        <v>138</v>
      </c>
      <c r="B10" s="138">
        <v>22</v>
      </c>
      <c r="C10" s="138">
        <v>2</v>
      </c>
      <c r="D10" s="138">
        <v>24</v>
      </c>
      <c r="E10" s="139">
        <v>0.92</v>
      </c>
      <c r="F10" s="140"/>
      <c r="G10" s="152" t="s">
        <v>79</v>
      </c>
      <c r="H10" s="153" t="s">
        <v>130</v>
      </c>
      <c r="I10" s="154">
        <v>44238.328750000001</v>
      </c>
      <c r="J10" s="155" t="s">
        <v>139</v>
      </c>
      <c r="K10" s="13"/>
      <c r="L10" s="144" t="s">
        <v>138</v>
      </c>
      <c r="M10" s="144">
        <v>23</v>
      </c>
      <c r="N10" s="144">
        <v>1</v>
      </c>
      <c r="O10" s="144">
        <v>24</v>
      </c>
      <c r="P10" s="145">
        <v>0.96</v>
      </c>
      <c r="Q10" s="140"/>
      <c r="R10" s="141" t="s">
        <v>79</v>
      </c>
      <c r="S10" s="141" t="s">
        <v>122</v>
      </c>
      <c r="T10" s="146">
        <v>44300.660243055558</v>
      </c>
      <c r="U10" s="143" t="s">
        <v>139</v>
      </c>
      <c r="V10" s="13"/>
    </row>
    <row r="11" spans="1:22" ht="15" x14ac:dyDescent="0.2">
      <c r="A11" s="137" t="s">
        <v>140</v>
      </c>
      <c r="B11" s="138">
        <v>9</v>
      </c>
      <c r="C11" s="138">
        <v>0</v>
      </c>
      <c r="D11" s="138">
        <v>9</v>
      </c>
      <c r="E11" s="139">
        <v>1</v>
      </c>
      <c r="F11" s="140"/>
      <c r="G11" s="152" t="s">
        <v>80</v>
      </c>
      <c r="H11" s="153" t="s">
        <v>130</v>
      </c>
      <c r="I11" s="154">
        <v>44235.621319444443</v>
      </c>
      <c r="J11" s="156" t="s">
        <v>141</v>
      </c>
      <c r="K11" s="13"/>
      <c r="L11" s="144" t="s">
        <v>140</v>
      </c>
      <c r="M11" s="144">
        <v>9</v>
      </c>
      <c r="N11" s="144">
        <v>0</v>
      </c>
      <c r="O11" s="144">
        <v>9</v>
      </c>
      <c r="P11" s="145">
        <v>1</v>
      </c>
      <c r="Q11" s="140"/>
      <c r="R11" s="141" t="s">
        <v>80</v>
      </c>
      <c r="S11" s="141" t="s">
        <v>122</v>
      </c>
      <c r="T11" s="146">
        <v>44302.630856481483</v>
      </c>
      <c r="U11" s="143" t="s">
        <v>141</v>
      </c>
      <c r="V11" s="13"/>
    </row>
    <row r="12" spans="1:22" ht="15" x14ac:dyDescent="0.2">
      <c r="A12" s="137" t="s">
        <v>142</v>
      </c>
      <c r="B12" s="138">
        <v>21</v>
      </c>
      <c r="C12" s="138">
        <v>4</v>
      </c>
      <c r="D12" s="138">
        <v>25</v>
      </c>
      <c r="E12" s="139">
        <v>0.84</v>
      </c>
      <c r="F12" s="140"/>
      <c r="G12" s="141" t="s">
        <v>81</v>
      </c>
      <c r="H12" s="138" t="s">
        <v>122</v>
      </c>
      <c r="I12" s="142">
        <v>44295.33021990741</v>
      </c>
      <c r="J12" s="143" t="s">
        <v>143</v>
      </c>
      <c r="K12" s="13"/>
      <c r="L12" s="144" t="s">
        <v>142</v>
      </c>
      <c r="M12" s="144">
        <v>25</v>
      </c>
      <c r="N12" s="144">
        <v>0</v>
      </c>
      <c r="O12" s="144">
        <v>25</v>
      </c>
      <c r="P12" s="145">
        <v>1</v>
      </c>
      <c r="Q12" s="140"/>
      <c r="R12" s="141" t="s">
        <v>81</v>
      </c>
      <c r="S12" s="141" t="s">
        <v>122</v>
      </c>
      <c r="T12" s="146">
        <v>44295.33021990741</v>
      </c>
      <c r="U12" s="143" t="s">
        <v>143</v>
      </c>
      <c r="V12" s="13"/>
    </row>
    <row r="13" spans="1:22" ht="15" x14ac:dyDescent="0.2">
      <c r="A13" s="137" t="s">
        <v>144</v>
      </c>
      <c r="B13" s="138">
        <v>37</v>
      </c>
      <c r="C13" s="138">
        <v>0</v>
      </c>
      <c r="D13" s="138">
        <v>37</v>
      </c>
      <c r="E13" s="139">
        <v>1</v>
      </c>
      <c r="F13" s="140"/>
      <c r="G13" s="152" t="s">
        <v>82</v>
      </c>
      <c r="H13" s="153" t="s">
        <v>130</v>
      </c>
      <c r="I13" s="154">
        <v>44281.694409722222</v>
      </c>
      <c r="J13" s="156" t="s">
        <v>145</v>
      </c>
      <c r="K13" s="13"/>
      <c r="L13" s="144" t="s">
        <v>144</v>
      </c>
      <c r="M13" s="144">
        <v>37</v>
      </c>
      <c r="N13" s="144">
        <v>0</v>
      </c>
      <c r="O13" s="144">
        <v>37</v>
      </c>
      <c r="P13" s="145">
        <v>1</v>
      </c>
      <c r="Q13" s="140"/>
      <c r="R13" s="141" t="s">
        <v>82</v>
      </c>
      <c r="S13" s="141" t="s">
        <v>122</v>
      </c>
      <c r="T13" s="146">
        <v>44302.616203703707</v>
      </c>
      <c r="U13" s="143" t="s">
        <v>145</v>
      </c>
      <c r="V13" s="13"/>
    </row>
    <row r="14" spans="1:22" ht="15" x14ac:dyDescent="0.2">
      <c r="A14" s="137" t="s">
        <v>146</v>
      </c>
      <c r="B14" s="138">
        <v>15</v>
      </c>
      <c r="C14" s="138">
        <v>0</v>
      </c>
      <c r="D14" s="138">
        <v>15</v>
      </c>
      <c r="E14" s="139">
        <v>1</v>
      </c>
      <c r="F14" s="140"/>
      <c r="G14" s="141" t="s">
        <v>83</v>
      </c>
      <c r="H14" s="138" t="s">
        <v>122</v>
      </c>
      <c r="I14" s="142">
        <v>44295.368460648147</v>
      </c>
      <c r="J14" s="143" t="s">
        <v>147</v>
      </c>
      <c r="K14" s="13"/>
      <c r="L14" s="144" t="s">
        <v>146</v>
      </c>
      <c r="M14" s="144">
        <v>15</v>
      </c>
      <c r="N14" s="144">
        <v>0</v>
      </c>
      <c r="O14" s="144">
        <v>15</v>
      </c>
      <c r="P14" s="145">
        <v>1</v>
      </c>
      <c r="Q14" s="140"/>
      <c r="R14" s="141" t="s">
        <v>83</v>
      </c>
      <c r="S14" s="141" t="s">
        <v>122</v>
      </c>
      <c r="T14" s="146">
        <v>44302.622291666667</v>
      </c>
      <c r="U14" s="143" t="s">
        <v>147</v>
      </c>
      <c r="V14" s="13"/>
    </row>
    <row r="15" spans="1:22" ht="15" x14ac:dyDescent="0.2">
      <c r="A15" s="137" t="s">
        <v>148</v>
      </c>
      <c r="B15" s="138">
        <v>34</v>
      </c>
      <c r="C15" s="138">
        <v>0</v>
      </c>
      <c r="D15" s="138">
        <v>34</v>
      </c>
      <c r="E15" s="139">
        <v>1</v>
      </c>
      <c r="F15" s="140"/>
      <c r="G15" s="152" t="s">
        <v>84</v>
      </c>
      <c r="H15" s="153" t="s">
        <v>130</v>
      </c>
      <c r="I15" s="154">
        <v>44273.427523148152</v>
      </c>
      <c r="J15" s="156" t="s">
        <v>149</v>
      </c>
      <c r="K15" s="13"/>
      <c r="L15" s="144" t="s">
        <v>148</v>
      </c>
      <c r="M15" s="144">
        <v>34</v>
      </c>
      <c r="N15" s="144">
        <v>0</v>
      </c>
      <c r="O15" s="144">
        <v>34</v>
      </c>
      <c r="P15" s="145">
        <v>1</v>
      </c>
      <c r="Q15" s="140"/>
      <c r="R15" s="141" t="s">
        <v>84</v>
      </c>
      <c r="S15" s="141" t="s">
        <v>122</v>
      </c>
      <c r="T15" s="146">
        <v>44301.417812500003</v>
      </c>
      <c r="U15" s="143" t="s">
        <v>149</v>
      </c>
      <c r="V15" s="13"/>
    </row>
    <row r="16" spans="1:22" ht="15" x14ac:dyDescent="0.2">
      <c r="A16" s="137" t="s">
        <v>150</v>
      </c>
      <c r="B16" s="138">
        <v>46</v>
      </c>
      <c r="C16" s="138">
        <v>8</v>
      </c>
      <c r="D16" s="138">
        <v>54</v>
      </c>
      <c r="E16" s="139">
        <v>0.85</v>
      </c>
      <c r="F16" s="140"/>
      <c r="G16" s="141" t="s">
        <v>85</v>
      </c>
      <c r="H16" s="138" t="s">
        <v>122</v>
      </c>
      <c r="I16" s="142">
        <v>44296.496724537035</v>
      </c>
      <c r="J16" s="143" t="s">
        <v>151</v>
      </c>
      <c r="K16" s="13"/>
      <c r="L16" s="144" t="s">
        <v>150</v>
      </c>
      <c r="M16" s="144">
        <v>53</v>
      </c>
      <c r="N16" s="144">
        <v>1</v>
      </c>
      <c r="O16" s="144">
        <v>54</v>
      </c>
      <c r="P16" s="145">
        <v>0.98</v>
      </c>
      <c r="Q16" s="140"/>
      <c r="R16" s="141" t="s">
        <v>85</v>
      </c>
      <c r="S16" s="141" t="s">
        <v>122</v>
      </c>
      <c r="T16" s="146">
        <v>44302.464965277781</v>
      </c>
      <c r="U16" s="143" t="s">
        <v>151</v>
      </c>
      <c r="V16" s="13"/>
    </row>
    <row r="17" spans="1:22" ht="15" x14ac:dyDescent="0.2">
      <c r="A17" s="137" t="s">
        <v>152</v>
      </c>
      <c r="B17" s="138">
        <v>27</v>
      </c>
      <c r="C17" s="138">
        <v>0</v>
      </c>
      <c r="D17" s="138">
        <v>27</v>
      </c>
      <c r="E17" s="139">
        <v>1</v>
      </c>
      <c r="F17" s="140"/>
      <c r="G17" s="149" t="s">
        <v>86</v>
      </c>
      <c r="H17" s="157" t="s">
        <v>126</v>
      </c>
      <c r="I17" s="158">
        <v>44286.570138888892</v>
      </c>
      <c r="J17" s="151" t="s">
        <v>153</v>
      </c>
      <c r="K17" s="13"/>
      <c r="L17" s="144" t="s">
        <v>152</v>
      </c>
      <c r="M17" s="144">
        <v>26</v>
      </c>
      <c r="N17" s="144">
        <v>1</v>
      </c>
      <c r="O17" s="144">
        <v>27</v>
      </c>
      <c r="P17" s="145">
        <v>0.96</v>
      </c>
      <c r="Q17" s="140"/>
      <c r="R17" s="141" t="s">
        <v>86</v>
      </c>
      <c r="S17" s="141" t="s">
        <v>122</v>
      </c>
      <c r="T17" s="146">
        <v>44301.336400462962</v>
      </c>
      <c r="U17" s="143" t="s">
        <v>153</v>
      </c>
      <c r="V17" s="13"/>
    </row>
    <row r="18" spans="1:22" ht="15" x14ac:dyDescent="0.2">
      <c r="A18" s="137" t="s">
        <v>154</v>
      </c>
      <c r="B18" s="138">
        <v>21</v>
      </c>
      <c r="C18" s="138">
        <v>0</v>
      </c>
      <c r="D18" s="138">
        <v>21</v>
      </c>
      <c r="E18" s="139">
        <v>1</v>
      </c>
      <c r="F18" s="140"/>
      <c r="G18" s="141" t="s">
        <v>87</v>
      </c>
      <c r="H18" s="138" t="s">
        <v>122</v>
      </c>
      <c r="I18" s="142">
        <v>44293.305011574077</v>
      </c>
      <c r="J18" s="143" t="s">
        <v>155</v>
      </c>
      <c r="K18" s="13"/>
      <c r="L18" s="144" t="s">
        <v>154</v>
      </c>
      <c r="M18" s="144">
        <v>21</v>
      </c>
      <c r="N18" s="144">
        <v>0</v>
      </c>
      <c r="O18" s="144">
        <v>21</v>
      </c>
      <c r="P18" s="145">
        <v>1</v>
      </c>
      <c r="Q18" s="140"/>
      <c r="R18" s="141" t="s">
        <v>87</v>
      </c>
      <c r="S18" s="141" t="s">
        <v>122</v>
      </c>
      <c r="T18" s="146">
        <v>44301.647361111114</v>
      </c>
      <c r="U18" s="143" t="s">
        <v>155</v>
      </c>
      <c r="V18" s="13"/>
    </row>
    <row r="19" spans="1:22" ht="15" x14ac:dyDescent="0.2">
      <c r="A19" s="137" t="s">
        <v>156</v>
      </c>
      <c r="B19" s="138">
        <v>25</v>
      </c>
      <c r="C19" s="138">
        <v>0</v>
      </c>
      <c r="D19" s="138">
        <v>25</v>
      </c>
      <c r="E19" s="139">
        <v>1</v>
      </c>
      <c r="F19" s="140"/>
      <c r="G19" s="141" t="s">
        <v>88</v>
      </c>
      <c r="H19" s="138" t="s">
        <v>122</v>
      </c>
      <c r="I19" s="142">
        <v>44294.659317129626</v>
      </c>
      <c r="J19" s="143" t="s">
        <v>157</v>
      </c>
      <c r="K19" s="13"/>
      <c r="L19" s="144" t="s">
        <v>156</v>
      </c>
      <c r="M19" s="144">
        <v>25</v>
      </c>
      <c r="N19" s="144">
        <v>0</v>
      </c>
      <c r="O19" s="144">
        <v>25</v>
      </c>
      <c r="P19" s="145">
        <v>1</v>
      </c>
      <c r="Q19" s="140"/>
      <c r="R19" s="141" t="s">
        <v>88</v>
      </c>
      <c r="S19" s="141" t="s">
        <v>122</v>
      </c>
      <c r="T19" s="146">
        <v>44301.640509259261</v>
      </c>
      <c r="U19" s="143" t="s">
        <v>157</v>
      </c>
      <c r="V19" s="13"/>
    </row>
    <row r="20" spans="1:22" ht="15" x14ac:dyDescent="0.2">
      <c r="A20" s="137" t="s">
        <v>158</v>
      </c>
      <c r="B20" s="138">
        <v>7</v>
      </c>
      <c r="C20" s="138">
        <v>0</v>
      </c>
      <c r="D20" s="138">
        <v>7</v>
      </c>
      <c r="E20" s="139">
        <v>1</v>
      </c>
      <c r="F20" s="140"/>
      <c r="G20" s="141" t="s">
        <v>89</v>
      </c>
      <c r="H20" s="138" t="s">
        <v>122</v>
      </c>
      <c r="I20" s="142">
        <v>44295.692037037035</v>
      </c>
      <c r="J20" s="143" t="s">
        <v>159</v>
      </c>
      <c r="K20" s="13"/>
      <c r="L20" s="144" t="s">
        <v>158</v>
      </c>
      <c r="M20" s="144">
        <v>7</v>
      </c>
      <c r="N20" s="144">
        <v>0</v>
      </c>
      <c r="O20" s="144">
        <v>7</v>
      </c>
      <c r="P20" s="145">
        <v>1</v>
      </c>
      <c r="Q20" s="140"/>
      <c r="R20" s="141" t="s">
        <v>89</v>
      </c>
      <c r="S20" s="141" t="s">
        <v>122</v>
      </c>
      <c r="T20" s="146">
        <v>44301.620648148149</v>
      </c>
      <c r="U20" s="143" t="s">
        <v>159</v>
      </c>
      <c r="V20" s="13"/>
    </row>
    <row r="21" spans="1:22" ht="15" x14ac:dyDescent="0.2">
      <c r="A21" s="137" t="s">
        <v>160</v>
      </c>
      <c r="B21" s="138">
        <v>29</v>
      </c>
      <c r="C21" s="138">
        <v>1</v>
      </c>
      <c r="D21" s="138">
        <v>30</v>
      </c>
      <c r="E21" s="139">
        <v>0.97</v>
      </c>
      <c r="F21" s="140"/>
      <c r="G21" s="141" t="s">
        <v>90</v>
      </c>
      <c r="H21" s="138" t="s">
        <v>122</v>
      </c>
      <c r="I21" s="142">
        <v>44298.431076388886</v>
      </c>
      <c r="J21" s="143" t="s">
        <v>161</v>
      </c>
      <c r="K21" s="13"/>
      <c r="L21" s="144" t="s">
        <v>160</v>
      </c>
      <c r="M21" s="144">
        <v>30</v>
      </c>
      <c r="N21" s="144">
        <v>0</v>
      </c>
      <c r="O21" s="144">
        <v>30</v>
      </c>
      <c r="P21" s="145">
        <v>1</v>
      </c>
      <c r="Q21" s="140"/>
      <c r="R21" s="141" t="s">
        <v>90</v>
      </c>
      <c r="S21" s="141" t="s">
        <v>122</v>
      </c>
      <c r="T21" s="146">
        <v>44298.431076388886</v>
      </c>
      <c r="U21" s="143" t="s">
        <v>161</v>
      </c>
      <c r="V21" s="13"/>
    </row>
    <row r="22" spans="1:22" ht="15" x14ac:dyDescent="0.2">
      <c r="A22" s="137" t="s">
        <v>162</v>
      </c>
      <c r="B22" s="138">
        <v>51</v>
      </c>
      <c r="C22" s="138">
        <v>2</v>
      </c>
      <c r="D22" s="138">
        <v>53</v>
      </c>
      <c r="E22" s="139">
        <v>0.96</v>
      </c>
      <c r="F22" s="140"/>
      <c r="G22" s="152" t="s">
        <v>91</v>
      </c>
      <c r="H22" s="153" t="s">
        <v>130</v>
      </c>
      <c r="I22" s="154">
        <v>44235.673981481479</v>
      </c>
      <c r="J22" s="156" t="s">
        <v>163</v>
      </c>
      <c r="K22" s="13"/>
      <c r="L22" s="144" t="s">
        <v>162</v>
      </c>
      <c r="M22" s="144">
        <v>52</v>
      </c>
      <c r="N22" s="144">
        <v>1</v>
      </c>
      <c r="O22" s="144">
        <v>53</v>
      </c>
      <c r="P22" s="145">
        <v>0.98</v>
      </c>
      <c r="Q22" s="140"/>
      <c r="R22" s="152" t="s">
        <v>91</v>
      </c>
      <c r="S22" s="152" t="s">
        <v>130</v>
      </c>
      <c r="T22" s="159">
        <v>44235.673981481479</v>
      </c>
      <c r="U22" s="156" t="s">
        <v>163</v>
      </c>
      <c r="V22" s="13"/>
    </row>
    <row r="23" spans="1:22" ht="15" x14ac:dyDescent="0.2">
      <c r="A23" s="137" t="s">
        <v>164</v>
      </c>
      <c r="B23" s="138">
        <v>20</v>
      </c>
      <c r="C23" s="138">
        <v>0</v>
      </c>
      <c r="D23" s="138">
        <v>20</v>
      </c>
      <c r="E23" s="139">
        <v>1</v>
      </c>
      <c r="F23" s="140"/>
      <c r="G23" s="141" t="s">
        <v>92</v>
      </c>
      <c r="H23" s="147" t="s">
        <v>122</v>
      </c>
      <c r="I23" s="148">
        <v>44292.635277777779</v>
      </c>
      <c r="J23" s="143" t="s">
        <v>165</v>
      </c>
      <c r="K23" s="13"/>
      <c r="L23" s="144" t="s">
        <v>164</v>
      </c>
      <c r="M23" s="144">
        <v>19</v>
      </c>
      <c r="N23" s="144">
        <v>1</v>
      </c>
      <c r="O23" s="144">
        <v>20</v>
      </c>
      <c r="P23" s="145">
        <v>0.95</v>
      </c>
      <c r="Q23" s="140"/>
      <c r="R23" s="149" t="s">
        <v>92</v>
      </c>
      <c r="S23" s="149" t="s">
        <v>126</v>
      </c>
      <c r="T23" s="150">
        <v>44292.635277777779</v>
      </c>
      <c r="U23" s="151" t="s">
        <v>165</v>
      </c>
      <c r="V23" s="13"/>
    </row>
    <row r="24" spans="1:22" ht="15" x14ac:dyDescent="0.2">
      <c r="A24" s="160" t="s">
        <v>105</v>
      </c>
      <c r="B24" s="161">
        <v>23</v>
      </c>
      <c r="C24" s="161">
        <v>12</v>
      </c>
      <c r="D24" s="161">
        <v>35</v>
      </c>
      <c r="E24" s="162">
        <v>0.66</v>
      </c>
      <c r="F24" s="140"/>
      <c r="G24" s="141" t="s">
        <v>93</v>
      </c>
      <c r="H24" s="138" t="s">
        <v>122</v>
      </c>
      <c r="I24" s="142">
        <v>44295.402337962965</v>
      </c>
      <c r="J24" s="143" t="s">
        <v>166</v>
      </c>
      <c r="K24" s="13"/>
      <c r="L24" s="163" t="s">
        <v>105</v>
      </c>
      <c r="M24" s="163">
        <v>30</v>
      </c>
      <c r="N24" s="163">
        <v>5</v>
      </c>
      <c r="O24" s="163">
        <v>35</v>
      </c>
      <c r="P24" s="164">
        <v>0.86</v>
      </c>
      <c r="Q24" s="140"/>
      <c r="R24" s="141" t="s">
        <v>93</v>
      </c>
      <c r="S24" s="141" t="s">
        <v>122</v>
      </c>
      <c r="T24" s="146">
        <v>44301.62699074074</v>
      </c>
      <c r="U24" s="143" t="s">
        <v>166</v>
      </c>
      <c r="V24" s="13"/>
    </row>
    <row r="25" spans="1:22" ht="15" x14ac:dyDescent="0.2">
      <c r="A25" s="137" t="s">
        <v>167</v>
      </c>
      <c r="B25" s="138">
        <v>32</v>
      </c>
      <c r="C25" s="138">
        <v>0</v>
      </c>
      <c r="D25" s="138">
        <v>32</v>
      </c>
      <c r="E25" s="139">
        <v>1</v>
      </c>
      <c r="F25" s="140"/>
      <c r="G25" s="152" t="s">
        <v>94</v>
      </c>
      <c r="H25" s="153" t="s">
        <v>130</v>
      </c>
      <c r="I25" s="154">
        <v>44266.702719907407</v>
      </c>
      <c r="J25" s="156" t="s">
        <v>168</v>
      </c>
      <c r="K25" s="13"/>
      <c r="L25" s="144" t="s">
        <v>167</v>
      </c>
      <c r="M25" s="144">
        <v>32</v>
      </c>
      <c r="N25" s="144">
        <v>0</v>
      </c>
      <c r="O25" s="144">
        <v>32</v>
      </c>
      <c r="P25" s="145">
        <v>1</v>
      </c>
      <c r="Q25" s="140"/>
      <c r="R25" s="152" t="s">
        <v>94</v>
      </c>
      <c r="S25" s="152" t="s">
        <v>130</v>
      </c>
      <c r="T25" s="159">
        <v>44266.702719907407</v>
      </c>
      <c r="U25" s="156" t="s">
        <v>168</v>
      </c>
      <c r="V25" s="13"/>
    </row>
    <row r="26" spans="1:22" ht="15" x14ac:dyDescent="0.2">
      <c r="A26" s="137" t="s">
        <v>169</v>
      </c>
      <c r="B26" s="138">
        <v>28</v>
      </c>
      <c r="C26" s="138">
        <v>3</v>
      </c>
      <c r="D26" s="138">
        <v>31</v>
      </c>
      <c r="E26" s="139">
        <v>0.9</v>
      </c>
      <c r="F26" s="140"/>
      <c r="G26" s="141" t="s">
        <v>95</v>
      </c>
      <c r="H26" s="147" t="s">
        <v>122</v>
      </c>
      <c r="I26" s="148">
        <v>44293.441099537034</v>
      </c>
      <c r="J26" s="143" t="s">
        <v>170</v>
      </c>
      <c r="K26" s="13"/>
      <c r="L26" s="144" t="s">
        <v>169</v>
      </c>
      <c r="M26" s="144">
        <v>30</v>
      </c>
      <c r="N26" s="144">
        <v>1</v>
      </c>
      <c r="O26" s="144">
        <v>31</v>
      </c>
      <c r="P26" s="145">
        <v>0.97</v>
      </c>
      <c r="Q26" s="140"/>
      <c r="R26" s="149" t="s">
        <v>95</v>
      </c>
      <c r="S26" s="149" t="s">
        <v>126</v>
      </c>
      <c r="T26" s="150">
        <v>44293.441099537034</v>
      </c>
      <c r="U26" s="151" t="s">
        <v>170</v>
      </c>
      <c r="V26" s="13"/>
    </row>
    <row r="27" spans="1:22" ht="15" x14ac:dyDescent="0.2">
      <c r="A27" s="137" t="s">
        <v>171</v>
      </c>
      <c r="B27" s="138">
        <v>27</v>
      </c>
      <c r="C27" s="138">
        <v>0</v>
      </c>
      <c r="D27" s="138">
        <v>27</v>
      </c>
      <c r="E27" s="139">
        <v>1</v>
      </c>
      <c r="F27" s="140"/>
      <c r="G27" s="141" t="s">
        <v>96</v>
      </c>
      <c r="H27" s="147" t="s">
        <v>122</v>
      </c>
      <c r="I27" s="148">
        <v>44295.58357638889</v>
      </c>
      <c r="J27" s="143" t="s">
        <v>172</v>
      </c>
      <c r="K27" s="13"/>
      <c r="L27" s="144" t="s">
        <v>171</v>
      </c>
      <c r="M27" s="144">
        <v>27</v>
      </c>
      <c r="N27" s="144">
        <v>0</v>
      </c>
      <c r="O27" s="144">
        <v>27</v>
      </c>
      <c r="P27" s="145">
        <v>1</v>
      </c>
      <c r="Q27" s="140"/>
      <c r="R27" s="141" t="s">
        <v>96</v>
      </c>
      <c r="S27" s="141" t="s">
        <v>122</v>
      </c>
      <c r="T27" s="146">
        <v>44302.695601851854</v>
      </c>
      <c r="U27" s="143" t="s">
        <v>172</v>
      </c>
      <c r="V27" s="13"/>
    </row>
    <row r="28" spans="1:22" ht="15" x14ac:dyDescent="0.2">
      <c r="A28" s="137" t="s">
        <v>173</v>
      </c>
      <c r="B28" s="138">
        <v>18</v>
      </c>
      <c r="C28" s="138">
        <v>0</v>
      </c>
      <c r="D28" s="138">
        <v>18</v>
      </c>
      <c r="E28" s="139">
        <v>1</v>
      </c>
      <c r="F28" s="140"/>
      <c r="G28" s="141" t="s">
        <v>97</v>
      </c>
      <c r="H28" s="147" t="s">
        <v>122</v>
      </c>
      <c r="I28" s="148">
        <v>44294.557349537034</v>
      </c>
      <c r="J28" s="143" t="s">
        <v>174</v>
      </c>
      <c r="K28" s="13"/>
      <c r="L28" s="144" t="s">
        <v>173</v>
      </c>
      <c r="M28" s="144">
        <v>18</v>
      </c>
      <c r="N28" s="144">
        <v>0</v>
      </c>
      <c r="O28" s="144">
        <v>18</v>
      </c>
      <c r="P28" s="145">
        <v>1</v>
      </c>
      <c r="Q28" s="140"/>
      <c r="R28" s="149" t="s">
        <v>97</v>
      </c>
      <c r="S28" s="149" t="s">
        <v>126</v>
      </c>
      <c r="T28" s="150">
        <v>44294.557349537034</v>
      </c>
      <c r="U28" s="151" t="s">
        <v>174</v>
      </c>
      <c r="V28" s="13"/>
    </row>
    <row r="29" spans="1:22" ht="15" x14ac:dyDescent="0.2">
      <c r="A29" s="137" t="s">
        <v>175</v>
      </c>
      <c r="B29" s="138">
        <v>8</v>
      </c>
      <c r="C29" s="138">
        <v>4</v>
      </c>
      <c r="D29" s="138">
        <v>12</v>
      </c>
      <c r="E29" s="139">
        <v>0.67</v>
      </c>
      <c r="F29" s="140"/>
      <c r="G29" s="152" t="s">
        <v>98</v>
      </c>
      <c r="H29" s="153" t="s">
        <v>130</v>
      </c>
      <c r="I29" s="154">
        <v>44251.604305555556</v>
      </c>
      <c r="J29" s="156" t="s">
        <v>176</v>
      </c>
      <c r="K29" s="13"/>
      <c r="L29" s="144" t="s">
        <v>175</v>
      </c>
      <c r="M29" s="144">
        <v>11</v>
      </c>
      <c r="N29" s="144">
        <v>1</v>
      </c>
      <c r="O29" s="144">
        <v>12</v>
      </c>
      <c r="P29" s="145">
        <v>0.92</v>
      </c>
      <c r="Q29" s="140"/>
      <c r="R29" s="152" t="s">
        <v>98</v>
      </c>
      <c r="S29" s="152" t="s">
        <v>130</v>
      </c>
      <c r="T29" s="159">
        <v>44251.604305555556</v>
      </c>
      <c r="U29" s="156" t="s">
        <v>176</v>
      </c>
      <c r="V29" s="13"/>
    </row>
    <row r="30" spans="1:22" ht="15" x14ac:dyDescent="0.2">
      <c r="A30" s="137" t="s">
        <v>177</v>
      </c>
      <c r="B30" s="138">
        <v>48</v>
      </c>
      <c r="C30" s="138">
        <v>2</v>
      </c>
      <c r="D30" s="138">
        <v>50</v>
      </c>
      <c r="E30" s="139">
        <v>0.96</v>
      </c>
      <c r="F30" s="140"/>
      <c r="G30" s="141" t="s">
        <v>99</v>
      </c>
      <c r="H30" s="138" t="s">
        <v>122</v>
      </c>
      <c r="I30" s="142">
        <v>44298.493263888886</v>
      </c>
      <c r="J30" s="143" t="s">
        <v>178</v>
      </c>
      <c r="K30" s="13"/>
      <c r="L30" s="144" t="s">
        <v>177</v>
      </c>
      <c r="M30" s="144">
        <v>50</v>
      </c>
      <c r="N30" s="144">
        <v>0</v>
      </c>
      <c r="O30" s="144">
        <v>50</v>
      </c>
      <c r="P30" s="145">
        <v>1</v>
      </c>
      <c r="Q30" s="140"/>
      <c r="R30" s="141" t="s">
        <v>99</v>
      </c>
      <c r="S30" s="141" t="s">
        <v>122</v>
      </c>
      <c r="T30" s="146">
        <v>44302.458958333336</v>
      </c>
      <c r="U30" s="143" t="s">
        <v>178</v>
      </c>
      <c r="V30" s="13"/>
    </row>
    <row r="31" spans="1:22" ht="15" x14ac:dyDescent="0.2">
      <c r="A31" s="165" t="s">
        <v>115</v>
      </c>
      <c r="B31" s="165">
        <v>806</v>
      </c>
      <c r="C31" s="165">
        <v>47</v>
      </c>
      <c r="D31" s="165">
        <v>853</v>
      </c>
      <c r="E31" s="139">
        <v>0.94</v>
      </c>
      <c r="F31" s="140"/>
      <c r="G31" s="141" t="s">
        <v>100</v>
      </c>
      <c r="H31" s="138" t="s">
        <v>122</v>
      </c>
      <c r="I31" s="142">
        <v>44295.674432870372</v>
      </c>
      <c r="J31" s="143" t="s">
        <v>179</v>
      </c>
      <c r="K31" s="13"/>
      <c r="L31" s="166" t="s">
        <v>115</v>
      </c>
      <c r="M31" s="166">
        <v>838</v>
      </c>
      <c r="N31" s="166">
        <v>15</v>
      </c>
      <c r="O31" s="166">
        <v>853</v>
      </c>
      <c r="P31" s="145">
        <v>0.98</v>
      </c>
      <c r="Q31" s="140"/>
      <c r="R31" s="141" t="s">
        <v>100</v>
      </c>
      <c r="S31" s="141" t="s">
        <v>122</v>
      </c>
      <c r="T31" s="146">
        <v>44302.679155092592</v>
      </c>
      <c r="U31" s="143" t="s">
        <v>179</v>
      </c>
      <c r="V31" s="13"/>
    </row>
    <row r="32" spans="1:22" ht="15" x14ac:dyDescent="0.2">
      <c r="A32" s="13"/>
      <c r="B32" s="13"/>
      <c r="C32" s="13"/>
      <c r="D32" s="13"/>
      <c r="E32" s="13"/>
      <c r="F32" s="140"/>
      <c r="G32" s="141" t="s">
        <v>101</v>
      </c>
      <c r="H32" s="138" t="s">
        <v>122</v>
      </c>
      <c r="I32" s="142">
        <v>44292.46974537037</v>
      </c>
      <c r="J32" s="143" t="s">
        <v>180</v>
      </c>
      <c r="K32" s="13"/>
      <c r="L32" s="13"/>
      <c r="M32" s="13"/>
      <c r="N32" s="13"/>
      <c r="O32" s="13"/>
      <c r="P32" s="13"/>
      <c r="Q32" s="140"/>
      <c r="R32" s="141" t="s">
        <v>101</v>
      </c>
      <c r="S32" s="141" t="s">
        <v>122</v>
      </c>
      <c r="T32" s="146">
        <v>44302.46943287037</v>
      </c>
      <c r="U32" s="143" t="s">
        <v>180</v>
      </c>
      <c r="V32" s="13"/>
    </row>
    <row r="33" spans="1:22" ht="15" x14ac:dyDescent="0.2">
      <c r="B33" s="217" t="s">
        <v>181</v>
      </c>
      <c r="C33" s="192"/>
      <c r="D33" s="193"/>
      <c r="E33" s="167"/>
      <c r="F33" s="140"/>
      <c r="G33" s="141" t="s">
        <v>102</v>
      </c>
      <c r="H33" s="138" t="s">
        <v>122</v>
      </c>
      <c r="I33" s="142">
        <v>44298.37462962963</v>
      </c>
      <c r="J33" s="143" t="s">
        <v>182</v>
      </c>
      <c r="K33" s="13"/>
      <c r="M33" s="217" t="s">
        <v>181</v>
      </c>
      <c r="N33" s="192"/>
      <c r="O33" s="193"/>
      <c r="P33" s="167"/>
      <c r="Q33" s="140"/>
      <c r="R33" s="141" t="s">
        <v>102</v>
      </c>
      <c r="S33" s="141" t="s">
        <v>122</v>
      </c>
      <c r="T33" s="146">
        <v>44302.381712962961</v>
      </c>
      <c r="U33" s="143" t="s">
        <v>182</v>
      </c>
      <c r="V33" s="13"/>
    </row>
    <row r="34" spans="1:22" ht="15" x14ac:dyDescent="0.2">
      <c r="B34" s="168" t="s">
        <v>183</v>
      </c>
      <c r="C34" s="169" t="s">
        <v>118</v>
      </c>
      <c r="D34" s="169" t="s">
        <v>184</v>
      </c>
      <c r="E34" s="170"/>
      <c r="F34" s="140"/>
      <c r="G34" s="141" t="s">
        <v>103</v>
      </c>
      <c r="H34" s="138" t="s">
        <v>122</v>
      </c>
      <c r="I34" s="142">
        <v>44295.807581018518</v>
      </c>
      <c r="J34" s="143" t="s">
        <v>185</v>
      </c>
      <c r="K34" s="170"/>
      <c r="M34" s="168" t="s">
        <v>183</v>
      </c>
      <c r="N34" s="169" t="s">
        <v>118</v>
      </c>
      <c r="O34" s="169" t="s">
        <v>184</v>
      </c>
      <c r="P34" s="170"/>
      <c r="Q34" s="140"/>
      <c r="R34" s="141" t="s">
        <v>103</v>
      </c>
      <c r="S34" s="141" t="s">
        <v>122</v>
      </c>
      <c r="T34" s="146">
        <v>44302.678738425922</v>
      </c>
      <c r="U34" s="143" t="s">
        <v>185</v>
      </c>
      <c r="V34" s="170"/>
    </row>
    <row r="35" spans="1:22" ht="15" x14ac:dyDescent="0.2">
      <c r="B35" s="169" t="s">
        <v>186</v>
      </c>
      <c r="C35" s="171"/>
      <c r="D35" s="169" t="s">
        <v>187</v>
      </c>
      <c r="E35" s="170"/>
      <c r="F35" s="140"/>
      <c r="G35" s="152" t="s">
        <v>104</v>
      </c>
      <c r="H35" s="153" t="s">
        <v>130</v>
      </c>
      <c r="I35" s="154">
        <v>44246.619143518517</v>
      </c>
      <c r="J35" s="156" t="s">
        <v>188</v>
      </c>
      <c r="K35" s="170"/>
      <c r="M35" s="169" t="s">
        <v>186</v>
      </c>
      <c r="N35" s="171"/>
      <c r="O35" s="169" t="s">
        <v>187</v>
      </c>
      <c r="P35" s="170"/>
      <c r="Q35" s="140"/>
      <c r="R35" s="152" t="s">
        <v>104</v>
      </c>
      <c r="S35" s="152" t="s">
        <v>130</v>
      </c>
      <c r="T35" s="159">
        <v>44302.703865740739</v>
      </c>
      <c r="U35" s="156" t="s">
        <v>188</v>
      </c>
      <c r="V35" s="170"/>
    </row>
    <row r="36" spans="1:22" ht="15" x14ac:dyDescent="0.2">
      <c r="B36" s="169" t="s">
        <v>189</v>
      </c>
      <c r="C36" s="172"/>
      <c r="D36" s="169" t="s">
        <v>190</v>
      </c>
      <c r="E36" s="170"/>
      <c r="F36" s="140"/>
      <c r="G36" s="152" t="s">
        <v>105</v>
      </c>
      <c r="H36" s="153" t="s">
        <v>130</v>
      </c>
      <c r="I36" s="154">
        <v>44279.608171296299</v>
      </c>
      <c r="J36" s="156" t="s">
        <v>191</v>
      </c>
      <c r="K36" s="170"/>
      <c r="M36" s="169" t="s">
        <v>189</v>
      </c>
      <c r="N36" s="172"/>
      <c r="O36" s="169" t="s">
        <v>190</v>
      </c>
      <c r="P36" s="170"/>
      <c r="Q36" s="140"/>
      <c r="R36" s="152" t="s">
        <v>105</v>
      </c>
      <c r="S36" s="152" t="s">
        <v>130</v>
      </c>
      <c r="T36" s="159">
        <v>44279.608171296299</v>
      </c>
      <c r="U36" s="156" t="s">
        <v>191</v>
      </c>
      <c r="V36" s="170"/>
    </row>
    <row r="37" spans="1:22" ht="15" x14ac:dyDescent="0.2">
      <c r="B37" s="173">
        <v>1</v>
      </c>
      <c r="C37" s="174"/>
      <c r="D37" s="169" t="s">
        <v>192</v>
      </c>
      <c r="E37" s="170"/>
      <c r="F37" s="140"/>
      <c r="G37" s="141" t="s">
        <v>106</v>
      </c>
      <c r="H37" s="138" t="s">
        <v>122</v>
      </c>
      <c r="I37" s="142">
        <v>44297.797835648147</v>
      </c>
      <c r="J37" s="143" t="s">
        <v>193</v>
      </c>
      <c r="K37" s="170"/>
      <c r="M37" s="173">
        <v>1</v>
      </c>
      <c r="N37" s="174"/>
      <c r="O37" s="169" t="s">
        <v>192</v>
      </c>
      <c r="P37" s="170"/>
      <c r="Q37" s="140"/>
      <c r="R37" s="141" t="s">
        <v>106</v>
      </c>
      <c r="S37" s="141" t="s">
        <v>122</v>
      </c>
      <c r="T37" s="146">
        <v>44297.797835648147</v>
      </c>
      <c r="U37" s="143" t="s">
        <v>193</v>
      </c>
      <c r="V37" s="170"/>
    </row>
    <row r="38" spans="1:22" ht="15" x14ac:dyDescent="0.15">
      <c r="A38" s="170"/>
      <c r="B38" s="170"/>
      <c r="C38" s="170"/>
      <c r="D38" s="170"/>
      <c r="E38" s="170"/>
      <c r="F38" s="175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5"/>
      <c r="R38" s="170"/>
      <c r="S38" s="170"/>
      <c r="T38" s="170"/>
      <c r="U38" s="170"/>
      <c r="V38" s="170"/>
    </row>
  </sheetData>
  <mergeCells count="4">
    <mergeCell ref="B1:I1"/>
    <mergeCell ref="M1:T1"/>
    <mergeCell ref="B33:D33"/>
    <mergeCell ref="M33:O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03"/>
  <sheetViews>
    <sheetView workbookViewId="0"/>
  </sheetViews>
  <sheetFormatPr defaultColWidth="14.42578125" defaultRowHeight="15.75" customHeight="1" x14ac:dyDescent="0.15"/>
  <cols>
    <col min="1" max="1" width="21.03515625" customWidth="1"/>
    <col min="2" max="2" width="47.46875" customWidth="1"/>
    <col min="3" max="3" width="23.328125" customWidth="1"/>
    <col min="4" max="4" width="47.6015625" customWidth="1"/>
  </cols>
  <sheetData>
    <row r="1" spans="1:4" ht="33.75" customHeight="1" x14ac:dyDescent="0.15">
      <c r="A1" s="130" t="s">
        <v>111</v>
      </c>
      <c r="B1" s="216" t="s">
        <v>109</v>
      </c>
      <c r="C1" s="192"/>
      <c r="D1" s="193"/>
    </row>
    <row r="2" spans="1:4" ht="29.25" customHeight="1" x14ac:dyDescent="0.2">
      <c r="A2" s="176" t="s">
        <v>194</v>
      </c>
      <c r="B2" s="177" t="s">
        <v>195</v>
      </c>
      <c r="C2" s="178" t="s">
        <v>117</v>
      </c>
      <c r="D2" s="179" t="s">
        <v>196</v>
      </c>
    </row>
    <row r="3" spans="1:4" ht="12.75" x14ac:dyDescent="0.15">
      <c r="A3" s="180">
        <v>44216.657314814816</v>
      </c>
      <c r="B3" s="181" t="s">
        <v>197</v>
      </c>
      <c r="C3" s="181" t="s">
        <v>72</v>
      </c>
      <c r="D3" s="181" t="s">
        <v>198</v>
      </c>
    </row>
    <row r="4" spans="1:4" ht="12.75" x14ac:dyDescent="0.15">
      <c r="A4" s="180">
        <v>44235.556504629632</v>
      </c>
      <c r="B4" s="181" t="s">
        <v>123</v>
      </c>
      <c r="C4" s="181" t="s">
        <v>72</v>
      </c>
      <c r="D4" s="181" t="s">
        <v>199</v>
      </c>
    </row>
    <row r="5" spans="1:4" ht="12.75" x14ac:dyDescent="0.15">
      <c r="A5" s="180">
        <v>44214.582372685189</v>
      </c>
      <c r="B5" s="181" t="s">
        <v>125</v>
      </c>
      <c r="C5" s="181" t="s">
        <v>73</v>
      </c>
      <c r="D5" s="181" t="s">
        <v>200</v>
      </c>
    </row>
    <row r="6" spans="1:4" ht="12.75" x14ac:dyDescent="0.15">
      <c r="A6" s="180">
        <v>44214.608738425923</v>
      </c>
      <c r="B6" s="181" t="s">
        <v>201</v>
      </c>
      <c r="C6" s="181" t="s">
        <v>73</v>
      </c>
      <c r="D6" s="181" t="s">
        <v>202</v>
      </c>
    </row>
    <row r="7" spans="1:4" ht="12.75" x14ac:dyDescent="0.15">
      <c r="A7" s="180">
        <v>44201.692291666666</v>
      </c>
      <c r="B7" s="181" t="s">
        <v>128</v>
      </c>
      <c r="C7" s="181" t="s">
        <v>74</v>
      </c>
      <c r="D7" s="181" t="s">
        <v>203</v>
      </c>
    </row>
    <row r="8" spans="1:4" ht="12.75" x14ac:dyDescent="0.15">
      <c r="A8" s="180">
        <v>44214.397523148145</v>
      </c>
      <c r="B8" s="181" t="s">
        <v>128</v>
      </c>
      <c r="C8" s="181" t="s">
        <v>74</v>
      </c>
      <c r="D8" s="181" t="s">
        <v>204</v>
      </c>
    </row>
    <row r="9" spans="1:4" ht="12.75" x14ac:dyDescent="0.15">
      <c r="A9" s="180">
        <v>44214.398414351854</v>
      </c>
      <c r="B9" s="181" t="s">
        <v>128</v>
      </c>
      <c r="C9" s="181" t="s">
        <v>74</v>
      </c>
      <c r="D9" s="181" t="s">
        <v>205</v>
      </c>
    </row>
    <row r="10" spans="1:4" ht="12.75" x14ac:dyDescent="0.15">
      <c r="A10" s="180">
        <v>44221.365243055552</v>
      </c>
      <c r="B10" s="181" t="s">
        <v>128</v>
      </c>
      <c r="C10" s="181" t="s">
        <v>74</v>
      </c>
      <c r="D10" s="181" t="s">
        <v>206</v>
      </c>
    </row>
    <row r="11" spans="1:4" ht="12.75" x14ac:dyDescent="0.15">
      <c r="A11" s="180">
        <v>44214.52039351852</v>
      </c>
      <c r="B11" s="181" t="s">
        <v>131</v>
      </c>
      <c r="C11" s="181" t="s">
        <v>75</v>
      </c>
      <c r="D11" s="181" t="s">
        <v>207</v>
      </c>
    </row>
    <row r="12" spans="1:4" ht="12.75" x14ac:dyDescent="0.15">
      <c r="A12" s="180">
        <v>44214.574293981481</v>
      </c>
      <c r="B12" s="181" t="s">
        <v>131</v>
      </c>
      <c r="C12" s="181" t="s">
        <v>75</v>
      </c>
      <c r="D12" s="181" t="s">
        <v>208</v>
      </c>
    </row>
    <row r="13" spans="1:4" ht="12.75" x14ac:dyDescent="0.15">
      <c r="A13" s="180">
        <v>44217.311527777776</v>
      </c>
      <c r="B13" s="181" t="s">
        <v>131</v>
      </c>
      <c r="C13" s="181" t="s">
        <v>75</v>
      </c>
      <c r="D13" s="181" t="s">
        <v>209</v>
      </c>
    </row>
    <row r="14" spans="1:4" ht="12.75" x14ac:dyDescent="0.15">
      <c r="A14" s="180">
        <v>44217.32130787037</v>
      </c>
      <c r="B14" s="181" t="s">
        <v>131</v>
      </c>
      <c r="C14" s="181" t="s">
        <v>75</v>
      </c>
      <c r="D14" s="181" t="s">
        <v>207</v>
      </c>
    </row>
    <row r="15" spans="1:4" ht="12.75" x14ac:dyDescent="0.15">
      <c r="A15" s="180">
        <v>44214.561597222222</v>
      </c>
      <c r="B15" s="181" t="s">
        <v>133</v>
      </c>
      <c r="C15" s="181" t="s">
        <v>76</v>
      </c>
      <c r="D15" s="181" t="s">
        <v>210</v>
      </c>
    </row>
    <row r="16" spans="1:4" ht="12.75" x14ac:dyDescent="0.15">
      <c r="A16" s="180">
        <v>44214.562523148146</v>
      </c>
      <c r="B16" s="181" t="s">
        <v>211</v>
      </c>
      <c r="C16" s="181" t="s">
        <v>76</v>
      </c>
      <c r="D16" s="181" t="s">
        <v>212</v>
      </c>
    </row>
    <row r="17" spans="1:4" ht="12.75" x14ac:dyDescent="0.15">
      <c r="A17" s="180">
        <v>44214.558564814812</v>
      </c>
      <c r="B17" s="181" t="s">
        <v>135</v>
      </c>
      <c r="C17" s="181" t="s">
        <v>77</v>
      </c>
      <c r="D17" s="181" t="s">
        <v>213</v>
      </c>
    </row>
    <row r="18" spans="1:4" ht="12.75" x14ac:dyDescent="0.15">
      <c r="A18" s="180">
        <v>44216.674722222226</v>
      </c>
      <c r="B18" s="181" t="s">
        <v>214</v>
      </c>
      <c r="C18" s="181" t="s">
        <v>77</v>
      </c>
      <c r="D18" s="181" t="s">
        <v>215</v>
      </c>
    </row>
    <row r="19" spans="1:4" ht="12.75" x14ac:dyDescent="0.15">
      <c r="A19" s="180">
        <v>44222.421724537038</v>
      </c>
      <c r="B19" s="181" t="s">
        <v>135</v>
      </c>
      <c r="C19" s="181" t="s">
        <v>77</v>
      </c>
      <c r="D19" s="181" t="s">
        <v>213</v>
      </c>
    </row>
    <row r="20" spans="1:4" ht="12.75" x14ac:dyDescent="0.15">
      <c r="A20" s="180">
        <v>44214.368437500001</v>
      </c>
      <c r="B20" s="181" t="s">
        <v>137</v>
      </c>
      <c r="C20" s="181" t="s">
        <v>78</v>
      </c>
      <c r="D20" s="181" t="s">
        <v>216</v>
      </c>
    </row>
    <row r="21" spans="1:4" ht="12.75" x14ac:dyDescent="0.15">
      <c r="A21" s="180">
        <v>44214.678495370368</v>
      </c>
      <c r="B21" s="181" t="s">
        <v>217</v>
      </c>
      <c r="C21" s="181" t="s">
        <v>79</v>
      </c>
      <c r="D21" s="181" t="s">
        <v>218</v>
      </c>
    </row>
    <row r="22" spans="1:4" ht="12.75" x14ac:dyDescent="0.15">
      <c r="A22" s="180">
        <v>44221.371932870374</v>
      </c>
      <c r="B22" s="181" t="s">
        <v>139</v>
      </c>
      <c r="C22" s="181" t="s">
        <v>79</v>
      </c>
      <c r="D22" s="181" t="s">
        <v>219</v>
      </c>
    </row>
    <row r="23" spans="1:4" ht="12.75" x14ac:dyDescent="0.15">
      <c r="A23" s="180">
        <v>44235.484131944446</v>
      </c>
      <c r="B23" s="181" t="s">
        <v>139</v>
      </c>
      <c r="C23" s="181" t="s">
        <v>79</v>
      </c>
      <c r="D23" s="181" t="s">
        <v>220</v>
      </c>
    </row>
    <row r="24" spans="1:4" ht="12.75" x14ac:dyDescent="0.15">
      <c r="A24" s="180">
        <v>44214.508622685185</v>
      </c>
      <c r="B24" s="181" t="s">
        <v>221</v>
      </c>
      <c r="C24" s="181" t="s">
        <v>80</v>
      </c>
      <c r="D24" s="181" t="s">
        <v>222</v>
      </c>
    </row>
    <row r="25" spans="1:4" ht="12.75" x14ac:dyDescent="0.15">
      <c r="A25" s="180">
        <v>44214.510787037034</v>
      </c>
      <c r="B25" s="181" t="s">
        <v>141</v>
      </c>
      <c r="C25" s="181" t="s">
        <v>80</v>
      </c>
      <c r="D25" s="181" t="s">
        <v>223</v>
      </c>
    </row>
    <row r="26" spans="1:4" ht="12.75" x14ac:dyDescent="0.15">
      <c r="A26" s="180">
        <v>44216.630185185182</v>
      </c>
      <c r="B26" s="181" t="s">
        <v>224</v>
      </c>
      <c r="C26" s="181" t="s">
        <v>80</v>
      </c>
      <c r="D26" s="181" t="s">
        <v>225</v>
      </c>
    </row>
    <row r="27" spans="1:4" ht="12.75" x14ac:dyDescent="0.15">
      <c r="A27" s="180">
        <v>44216.63349537037</v>
      </c>
      <c r="B27" s="181" t="s">
        <v>224</v>
      </c>
      <c r="C27" s="181" t="s">
        <v>80</v>
      </c>
      <c r="D27" s="181" t="s">
        <v>226</v>
      </c>
    </row>
    <row r="28" spans="1:4" ht="12.75" x14ac:dyDescent="0.15">
      <c r="A28" s="180">
        <v>44232.475752314815</v>
      </c>
      <c r="B28" s="181" t="s">
        <v>224</v>
      </c>
      <c r="C28" s="181" t="s">
        <v>80</v>
      </c>
      <c r="D28" s="181" t="s">
        <v>227</v>
      </c>
    </row>
    <row r="29" spans="1:4" ht="12.75" x14ac:dyDescent="0.15">
      <c r="A29" s="180">
        <v>44242.618530092594</v>
      </c>
      <c r="B29" s="181" t="s">
        <v>224</v>
      </c>
      <c r="C29" s="181" t="s">
        <v>80</v>
      </c>
      <c r="D29" s="181" t="s">
        <v>226</v>
      </c>
    </row>
    <row r="30" spans="1:4" ht="12.75" x14ac:dyDescent="0.15">
      <c r="A30" s="180">
        <v>44242.619641203702</v>
      </c>
      <c r="B30" s="181" t="s">
        <v>224</v>
      </c>
      <c r="C30" s="181" t="s">
        <v>80</v>
      </c>
      <c r="D30" s="181" t="s">
        <v>225</v>
      </c>
    </row>
    <row r="31" spans="1:4" ht="12.75" x14ac:dyDescent="0.15">
      <c r="A31" s="180">
        <v>44214.494317129633</v>
      </c>
      <c r="B31" s="181" t="s">
        <v>143</v>
      </c>
      <c r="C31" s="181" t="s">
        <v>81</v>
      </c>
      <c r="D31" s="181" t="s">
        <v>228</v>
      </c>
    </row>
    <row r="32" spans="1:4" ht="12.75" x14ac:dyDescent="0.15">
      <c r="A32" s="180">
        <v>44238.448738425926</v>
      </c>
      <c r="B32" s="181" t="s">
        <v>143</v>
      </c>
      <c r="C32" s="181" t="s">
        <v>81</v>
      </c>
      <c r="D32" s="181" t="s">
        <v>229</v>
      </c>
    </row>
    <row r="33" spans="1:4" ht="12.75" x14ac:dyDescent="0.15">
      <c r="A33" s="180">
        <v>44214.719872685186</v>
      </c>
      <c r="B33" s="181" t="s">
        <v>145</v>
      </c>
      <c r="C33" s="181" t="s">
        <v>82</v>
      </c>
      <c r="D33" s="181" t="s">
        <v>230</v>
      </c>
    </row>
    <row r="34" spans="1:4" ht="12.75" x14ac:dyDescent="0.15">
      <c r="A34" s="180">
        <v>44212.257754629631</v>
      </c>
      <c r="B34" s="181" t="s">
        <v>147</v>
      </c>
      <c r="C34" s="181" t="s">
        <v>83</v>
      </c>
      <c r="D34" s="181" t="s">
        <v>231</v>
      </c>
    </row>
    <row r="35" spans="1:4" ht="12.75" x14ac:dyDescent="0.15">
      <c r="A35" s="180">
        <v>44214.564710648148</v>
      </c>
      <c r="B35" s="181" t="s">
        <v>232</v>
      </c>
      <c r="C35" s="181" t="s">
        <v>83</v>
      </c>
      <c r="D35" s="181" t="s">
        <v>233</v>
      </c>
    </row>
    <row r="36" spans="1:4" ht="12.75" x14ac:dyDescent="0.15">
      <c r="A36" s="180">
        <v>44214.496469907404</v>
      </c>
      <c r="B36" s="181" t="s">
        <v>234</v>
      </c>
      <c r="C36" s="181" t="s">
        <v>84</v>
      </c>
      <c r="D36" s="181" t="s">
        <v>235</v>
      </c>
    </row>
    <row r="37" spans="1:4" ht="12.75" x14ac:dyDescent="0.15">
      <c r="A37" s="180">
        <v>44215.391076388885</v>
      </c>
      <c r="B37" s="181" t="s">
        <v>234</v>
      </c>
      <c r="C37" s="181" t="s">
        <v>84</v>
      </c>
      <c r="D37" s="181" t="s">
        <v>236</v>
      </c>
    </row>
    <row r="38" spans="1:4" ht="12.75" x14ac:dyDescent="0.15">
      <c r="A38" s="180">
        <v>44235.424328703702</v>
      </c>
      <c r="B38" s="181" t="s">
        <v>149</v>
      </c>
      <c r="C38" s="181" t="s">
        <v>84</v>
      </c>
      <c r="D38" s="181" t="s">
        <v>237</v>
      </c>
    </row>
    <row r="39" spans="1:4" ht="12.75" x14ac:dyDescent="0.15">
      <c r="A39" s="180">
        <v>44212.575486111113</v>
      </c>
      <c r="B39" s="181" t="s">
        <v>151</v>
      </c>
      <c r="C39" s="181" t="s">
        <v>85</v>
      </c>
      <c r="D39" s="181" t="s">
        <v>238</v>
      </c>
    </row>
    <row r="40" spans="1:4" ht="12.75" x14ac:dyDescent="0.15">
      <c r="A40" s="180">
        <v>44236.71733796296</v>
      </c>
      <c r="B40" s="181" t="s">
        <v>151</v>
      </c>
      <c r="C40" s="181" t="s">
        <v>85</v>
      </c>
      <c r="D40" s="181" t="s">
        <v>239</v>
      </c>
    </row>
    <row r="41" spans="1:4" ht="12.75" x14ac:dyDescent="0.15">
      <c r="A41" s="180">
        <v>44214.568576388891</v>
      </c>
      <c r="B41" s="181" t="s">
        <v>153</v>
      </c>
      <c r="C41" s="181" t="s">
        <v>86</v>
      </c>
      <c r="D41" s="181" t="s">
        <v>240</v>
      </c>
    </row>
    <row r="42" spans="1:4" ht="12.75" x14ac:dyDescent="0.15">
      <c r="A42" s="180">
        <v>44235.558078703703</v>
      </c>
      <c r="B42" s="181" t="s">
        <v>153</v>
      </c>
      <c r="C42" s="181" t="s">
        <v>86</v>
      </c>
      <c r="D42" s="181" t="s">
        <v>241</v>
      </c>
    </row>
    <row r="43" spans="1:4" ht="12.75" x14ac:dyDescent="0.15">
      <c r="A43" s="180">
        <v>44214.391412037039</v>
      </c>
      <c r="B43" s="181" t="s">
        <v>242</v>
      </c>
      <c r="C43" s="181" t="s">
        <v>87</v>
      </c>
      <c r="D43" s="181" t="s">
        <v>243</v>
      </c>
    </row>
    <row r="44" spans="1:4" ht="12.75" x14ac:dyDescent="0.15">
      <c r="A44" s="180">
        <v>44214.564409722225</v>
      </c>
      <c r="B44" s="181" t="s">
        <v>244</v>
      </c>
      <c r="C44" s="181" t="s">
        <v>87</v>
      </c>
      <c r="D44" s="181" t="s">
        <v>245</v>
      </c>
    </row>
    <row r="45" spans="1:4" ht="12.75" x14ac:dyDescent="0.15">
      <c r="A45" s="180">
        <v>44217.651273148149</v>
      </c>
      <c r="B45" s="181" t="s">
        <v>246</v>
      </c>
      <c r="C45" s="181" t="s">
        <v>87</v>
      </c>
      <c r="D45" s="181" t="s">
        <v>243</v>
      </c>
    </row>
    <row r="46" spans="1:4" ht="12.75" x14ac:dyDescent="0.15">
      <c r="A46" s="180">
        <v>44222.64</v>
      </c>
      <c r="B46" s="181" t="s">
        <v>155</v>
      </c>
      <c r="C46" s="181" t="s">
        <v>87</v>
      </c>
      <c r="D46" s="181" t="s">
        <v>247</v>
      </c>
    </row>
    <row r="47" spans="1:4" ht="12.75" x14ac:dyDescent="0.15">
      <c r="A47" s="180">
        <v>44279.609571759262</v>
      </c>
      <c r="B47" s="181" t="s">
        <v>248</v>
      </c>
      <c r="C47" s="181" t="s">
        <v>87</v>
      </c>
      <c r="D47" s="181" t="s">
        <v>249</v>
      </c>
    </row>
    <row r="48" spans="1:4" ht="12.75" x14ac:dyDescent="0.15">
      <c r="A48" s="180">
        <v>44279.614259259259</v>
      </c>
      <c r="B48" s="181" t="s">
        <v>248</v>
      </c>
      <c r="C48" s="181" t="s">
        <v>87</v>
      </c>
      <c r="D48" s="181" t="s">
        <v>250</v>
      </c>
    </row>
    <row r="49" spans="1:4" ht="12.75" x14ac:dyDescent="0.15">
      <c r="A49" s="180">
        <v>44216.724386574075</v>
      </c>
      <c r="B49" s="181" t="s">
        <v>251</v>
      </c>
      <c r="C49" s="181" t="s">
        <v>88</v>
      </c>
      <c r="D49" s="181" t="s">
        <v>252</v>
      </c>
    </row>
    <row r="50" spans="1:4" ht="12.75" x14ac:dyDescent="0.15">
      <c r="A50" s="180">
        <v>44222.542013888888</v>
      </c>
      <c r="B50" s="181" t="s">
        <v>253</v>
      </c>
      <c r="C50" s="181" t="s">
        <v>88</v>
      </c>
      <c r="D50" s="181" t="s">
        <v>254</v>
      </c>
    </row>
    <row r="51" spans="1:4" ht="12.75" x14ac:dyDescent="0.15">
      <c r="A51" s="180">
        <v>44235.541712962964</v>
      </c>
      <c r="B51" s="181" t="s">
        <v>157</v>
      </c>
      <c r="C51" s="181" t="s">
        <v>88</v>
      </c>
      <c r="D51" s="181" t="s">
        <v>255</v>
      </c>
    </row>
    <row r="52" spans="1:4" ht="12.75" x14ac:dyDescent="0.15">
      <c r="A52" s="180">
        <v>44236.46665509259</v>
      </c>
      <c r="B52" s="181" t="s">
        <v>157</v>
      </c>
      <c r="C52" s="181" t="s">
        <v>88</v>
      </c>
      <c r="D52" s="181" t="s">
        <v>255</v>
      </c>
    </row>
    <row r="53" spans="1:4" ht="12.75" x14ac:dyDescent="0.15">
      <c r="A53" s="180">
        <v>44216.599814814814</v>
      </c>
      <c r="B53" s="181" t="s">
        <v>256</v>
      </c>
      <c r="C53" s="181" t="s">
        <v>89</v>
      </c>
      <c r="D53" s="181" t="s">
        <v>257</v>
      </c>
    </row>
    <row r="54" spans="1:4" ht="12.75" x14ac:dyDescent="0.15">
      <c r="A54" s="180">
        <v>44216.615902777776</v>
      </c>
      <c r="B54" s="181" t="s">
        <v>256</v>
      </c>
      <c r="C54" s="181" t="s">
        <v>89</v>
      </c>
      <c r="D54" s="181" t="s">
        <v>258</v>
      </c>
    </row>
    <row r="55" spans="1:4" ht="12.75" x14ac:dyDescent="0.15">
      <c r="A55" s="180">
        <v>44217.660717592589</v>
      </c>
      <c r="B55" s="181" t="s">
        <v>256</v>
      </c>
      <c r="C55" s="181" t="s">
        <v>89</v>
      </c>
      <c r="D55" s="181" t="s">
        <v>257</v>
      </c>
    </row>
    <row r="56" spans="1:4" ht="12.75" x14ac:dyDescent="0.15">
      <c r="A56" s="180">
        <v>44217.662118055552</v>
      </c>
      <c r="B56" s="181" t="s">
        <v>256</v>
      </c>
      <c r="C56" s="181" t="s">
        <v>89</v>
      </c>
      <c r="D56" s="181" t="s">
        <v>258</v>
      </c>
    </row>
    <row r="57" spans="1:4" ht="12.75" x14ac:dyDescent="0.15">
      <c r="A57" s="180">
        <v>44222.448761574073</v>
      </c>
      <c r="B57" s="181" t="s">
        <v>256</v>
      </c>
      <c r="C57" s="181" t="s">
        <v>89</v>
      </c>
      <c r="D57" s="181" t="s">
        <v>259</v>
      </c>
    </row>
    <row r="58" spans="1:4" ht="12.75" x14ac:dyDescent="0.15">
      <c r="A58" s="180">
        <v>44237.491099537037</v>
      </c>
      <c r="B58" s="181" t="s">
        <v>159</v>
      </c>
      <c r="C58" s="181" t="s">
        <v>89</v>
      </c>
      <c r="D58" s="181" t="s">
        <v>260</v>
      </c>
    </row>
    <row r="59" spans="1:4" ht="12.75" x14ac:dyDescent="0.15">
      <c r="A59" s="180">
        <v>44215.614895833336</v>
      </c>
      <c r="B59" s="181" t="s">
        <v>261</v>
      </c>
      <c r="C59" s="181" t="s">
        <v>90</v>
      </c>
      <c r="D59" s="181" t="s">
        <v>262</v>
      </c>
    </row>
    <row r="60" spans="1:4" ht="12.75" x14ac:dyDescent="0.15">
      <c r="A60" s="180">
        <v>44215.616296296299</v>
      </c>
      <c r="B60" s="181" t="s">
        <v>261</v>
      </c>
      <c r="C60" s="181" t="s">
        <v>90</v>
      </c>
      <c r="D60" s="181" t="s">
        <v>263</v>
      </c>
    </row>
    <row r="61" spans="1:4" ht="12.75" x14ac:dyDescent="0.15">
      <c r="A61" s="180">
        <v>44235.461342592593</v>
      </c>
      <c r="B61" s="181" t="s">
        <v>161</v>
      </c>
      <c r="C61" s="181" t="s">
        <v>90</v>
      </c>
      <c r="D61" s="181" t="s">
        <v>264</v>
      </c>
    </row>
    <row r="62" spans="1:4" ht="12.75" x14ac:dyDescent="0.15">
      <c r="A62" s="180">
        <v>44214.772569444445</v>
      </c>
      <c r="B62" s="181" t="s">
        <v>163</v>
      </c>
      <c r="C62" s="181" t="s">
        <v>91</v>
      </c>
      <c r="D62" s="181" t="s">
        <v>265</v>
      </c>
    </row>
    <row r="63" spans="1:4" ht="12.75" x14ac:dyDescent="0.15">
      <c r="A63" s="180">
        <v>44216.682118055556</v>
      </c>
      <c r="B63" s="181" t="s">
        <v>165</v>
      </c>
      <c r="C63" s="181" t="s">
        <v>92</v>
      </c>
      <c r="D63" s="181" t="s">
        <v>266</v>
      </c>
    </row>
    <row r="64" spans="1:4" ht="12.75" x14ac:dyDescent="0.15">
      <c r="A64" s="180">
        <v>44216.684155092589</v>
      </c>
      <c r="B64" s="181" t="s">
        <v>267</v>
      </c>
      <c r="C64" s="181" t="s">
        <v>92</v>
      </c>
      <c r="D64" s="181" t="s">
        <v>268</v>
      </c>
    </row>
    <row r="65" spans="1:4" ht="12.75" x14ac:dyDescent="0.15">
      <c r="A65" s="180">
        <v>44235.423541666663</v>
      </c>
      <c r="B65" s="181" t="s">
        <v>267</v>
      </c>
      <c r="C65" s="181" t="s">
        <v>92</v>
      </c>
      <c r="D65" s="181" t="s">
        <v>268</v>
      </c>
    </row>
    <row r="66" spans="1:4" ht="12.75" x14ac:dyDescent="0.15">
      <c r="A66" s="180">
        <v>44263.623437499999</v>
      </c>
      <c r="B66" s="181" t="s">
        <v>165</v>
      </c>
      <c r="C66" s="181" t="s">
        <v>92</v>
      </c>
      <c r="D66" s="181" t="s">
        <v>269</v>
      </c>
    </row>
    <row r="67" spans="1:4" ht="12.75" x14ac:dyDescent="0.15">
      <c r="A67" s="180">
        <v>44267.674143518518</v>
      </c>
      <c r="B67" s="181" t="s">
        <v>165</v>
      </c>
      <c r="C67" s="181" t="s">
        <v>92</v>
      </c>
      <c r="D67" s="181" t="s">
        <v>269</v>
      </c>
    </row>
    <row r="68" spans="1:4" ht="12.75" x14ac:dyDescent="0.15">
      <c r="A68" s="180">
        <v>44218.65457175926</v>
      </c>
      <c r="B68" s="181" t="s">
        <v>166</v>
      </c>
      <c r="C68" s="181" t="s">
        <v>93</v>
      </c>
      <c r="D68" s="181" t="s">
        <v>270</v>
      </c>
    </row>
    <row r="69" spans="1:4" ht="12.75" x14ac:dyDescent="0.15">
      <c r="A69" s="180">
        <v>44222.661435185182</v>
      </c>
      <c r="B69" s="181" t="s">
        <v>166</v>
      </c>
      <c r="C69" s="181" t="s">
        <v>93</v>
      </c>
      <c r="D69" s="181" t="s">
        <v>271</v>
      </c>
    </row>
    <row r="70" spans="1:4" ht="12.75" x14ac:dyDescent="0.15">
      <c r="A70" s="180">
        <v>44237.356736111113</v>
      </c>
      <c r="B70" s="181" t="s">
        <v>166</v>
      </c>
      <c r="C70" s="181" t="s">
        <v>93</v>
      </c>
      <c r="D70" s="181" t="s">
        <v>272</v>
      </c>
    </row>
    <row r="71" spans="1:4" ht="12.75" x14ac:dyDescent="0.15">
      <c r="A71" s="180">
        <v>44214.498657407406</v>
      </c>
      <c r="B71" s="181" t="s">
        <v>168</v>
      </c>
      <c r="C71" s="181" t="s">
        <v>94</v>
      </c>
      <c r="D71" s="181" t="s">
        <v>273</v>
      </c>
    </row>
    <row r="72" spans="1:4" ht="12.75" x14ac:dyDescent="0.15">
      <c r="A72" s="180">
        <v>44214.499560185184</v>
      </c>
      <c r="B72" s="181" t="s">
        <v>168</v>
      </c>
      <c r="C72" s="181" t="s">
        <v>94</v>
      </c>
      <c r="D72" s="181" t="s">
        <v>274</v>
      </c>
    </row>
    <row r="73" spans="1:4" ht="12.75" x14ac:dyDescent="0.15">
      <c r="A73" s="180">
        <v>44214.416354166664</v>
      </c>
      <c r="B73" s="181" t="s">
        <v>275</v>
      </c>
      <c r="C73" s="181" t="s">
        <v>95</v>
      </c>
      <c r="D73" s="181" t="s">
        <v>276</v>
      </c>
    </row>
    <row r="74" spans="1:4" ht="12.75" x14ac:dyDescent="0.15">
      <c r="A74" s="180">
        <v>44214.41914351852</v>
      </c>
      <c r="B74" s="181" t="s">
        <v>275</v>
      </c>
      <c r="C74" s="181" t="s">
        <v>95</v>
      </c>
      <c r="D74" s="181" t="s">
        <v>277</v>
      </c>
    </row>
    <row r="75" spans="1:4" ht="12.75" x14ac:dyDescent="0.15">
      <c r="A75" s="180">
        <v>44235.591180555559</v>
      </c>
      <c r="B75" s="181" t="s">
        <v>278</v>
      </c>
      <c r="C75" s="181" t="s">
        <v>95</v>
      </c>
      <c r="D75" s="181" t="s">
        <v>279</v>
      </c>
    </row>
    <row r="76" spans="1:4" ht="12.75" x14ac:dyDescent="0.15">
      <c r="A76" s="180">
        <v>44238.468460648146</v>
      </c>
      <c r="B76" s="181" t="s">
        <v>170</v>
      </c>
      <c r="C76" s="181" t="s">
        <v>95</v>
      </c>
      <c r="D76" s="181" t="s">
        <v>280</v>
      </c>
    </row>
    <row r="77" spans="1:4" ht="12.75" x14ac:dyDescent="0.15">
      <c r="A77" s="180">
        <v>44215.513252314813</v>
      </c>
      <c r="B77" s="181" t="s">
        <v>172</v>
      </c>
      <c r="C77" s="181" t="s">
        <v>96</v>
      </c>
      <c r="D77" s="181" t="s">
        <v>281</v>
      </c>
    </row>
    <row r="78" spans="1:4" ht="12.75" x14ac:dyDescent="0.15">
      <c r="A78" s="180">
        <v>44216.522141203706</v>
      </c>
      <c r="B78" s="181" t="s">
        <v>174</v>
      </c>
      <c r="C78" s="181" t="s">
        <v>97</v>
      </c>
      <c r="D78" s="181" t="s">
        <v>282</v>
      </c>
    </row>
    <row r="79" spans="1:4" ht="12.75" x14ac:dyDescent="0.15">
      <c r="A79" s="180">
        <v>44222.698773148149</v>
      </c>
      <c r="B79" s="181" t="s">
        <v>174</v>
      </c>
      <c r="C79" s="181" t="s">
        <v>97</v>
      </c>
      <c r="D79" s="181" t="s">
        <v>283</v>
      </c>
    </row>
    <row r="80" spans="1:4" ht="12.75" x14ac:dyDescent="0.15">
      <c r="A80" s="180">
        <v>44214.689965277779</v>
      </c>
      <c r="B80" s="181" t="s">
        <v>284</v>
      </c>
      <c r="C80" s="181" t="s">
        <v>98</v>
      </c>
      <c r="D80" s="181" t="s">
        <v>285</v>
      </c>
    </row>
    <row r="81" spans="1:4" ht="12.75" x14ac:dyDescent="0.15">
      <c r="A81" s="180">
        <v>44239.513923611114</v>
      </c>
      <c r="B81" s="181" t="s">
        <v>176</v>
      </c>
      <c r="C81" s="181" t="s">
        <v>98</v>
      </c>
      <c r="D81" s="181" t="s">
        <v>286</v>
      </c>
    </row>
    <row r="82" spans="1:4" ht="12.75" x14ac:dyDescent="0.15">
      <c r="A82" s="180">
        <v>44239.515023148146</v>
      </c>
      <c r="B82" s="181" t="s">
        <v>176</v>
      </c>
      <c r="C82" s="181" t="s">
        <v>98</v>
      </c>
      <c r="D82" s="181" t="s">
        <v>287</v>
      </c>
    </row>
    <row r="83" spans="1:4" ht="12.75" x14ac:dyDescent="0.15">
      <c r="A83" s="180">
        <v>44214.602280092593</v>
      </c>
      <c r="B83" s="181" t="s">
        <v>178</v>
      </c>
      <c r="C83" s="181" t="s">
        <v>99</v>
      </c>
      <c r="D83" s="181" t="s">
        <v>288</v>
      </c>
    </row>
    <row r="84" spans="1:4" ht="12.75" x14ac:dyDescent="0.15">
      <c r="A84" s="180">
        <v>44214.560266203705</v>
      </c>
      <c r="B84" s="181" t="s">
        <v>179</v>
      </c>
      <c r="C84" s="181" t="s">
        <v>100</v>
      </c>
      <c r="D84" s="181" t="s">
        <v>289</v>
      </c>
    </row>
    <row r="85" spans="1:4" ht="12.75" x14ac:dyDescent="0.15">
      <c r="A85" s="180">
        <v>44221.368854166663</v>
      </c>
      <c r="B85" s="181" t="s">
        <v>179</v>
      </c>
      <c r="C85" s="181" t="s">
        <v>100</v>
      </c>
      <c r="D85" s="181" t="s">
        <v>290</v>
      </c>
    </row>
    <row r="86" spans="1:4" ht="12.75" x14ac:dyDescent="0.15">
      <c r="A86" s="180">
        <v>44214.62060185185</v>
      </c>
      <c r="B86" s="181" t="s">
        <v>180</v>
      </c>
      <c r="C86" s="181" t="s">
        <v>101</v>
      </c>
      <c r="D86" s="181" t="s">
        <v>291</v>
      </c>
    </row>
    <row r="87" spans="1:4" ht="12.75" x14ac:dyDescent="0.15">
      <c r="A87" s="180">
        <v>44235.627141203702</v>
      </c>
      <c r="B87" s="181" t="s">
        <v>180</v>
      </c>
      <c r="C87" s="181" t="s">
        <v>101</v>
      </c>
      <c r="D87" s="181" t="s">
        <v>291</v>
      </c>
    </row>
    <row r="88" spans="1:4" ht="12.75" x14ac:dyDescent="0.15">
      <c r="A88" s="180">
        <v>44214.51321759259</v>
      </c>
      <c r="B88" s="181" t="s">
        <v>182</v>
      </c>
      <c r="C88" s="181" t="s">
        <v>102</v>
      </c>
      <c r="D88" s="181" t="s">
        <v>292</v>
      </c>
    </row>
    <row r="89" spans="1:4" ht="12.75" x14ac:dyDescent="0.15">
      <c r="A89" s="180">
        <v>44214.605798611112</v>
      </c>
      <c r="B89" s="181" t="s">
        <v>293</v>
      </c>
      <c r="C89" s="181" t="s">
        <v>102</v>
      </c>
      <c r="D89" s="181" t="s">
        <v>294</v>
      </c>
    </row>
    <row r="90" spans="1:4" ht="12.75" x14ac:dyDescent="0.15">
      <c r="A90" s="180">
        <v>44216.591157407405</v>
      </c>
      <c r="B90" s="181" t="s">
        <v>295</v>
      </c>
      <c r="C90" s="181" t="s">
        <v>103</v>
      </c>
      <c r="D90" s="181" t="s">
        <v>296</v>
      </c>
    </row>
    <row r="91" spans="1:4" ht="12.75" x14ac:dyDescent="0.15">
      <c r="A91" s="180">
        <v>44228.393831018519</v>
      </c>
      <c r="B91" s="181" t="s">
        <v>297</v>
      </c>
      <c r="C91" s="181" t="s">
        <v>103</v>
      </c>
      <c r="D91" s="181" t="s">
        <v>298</v>
      </c>
    </row>
    <row r="92" spans="1:4" ht="12.75" x14ac:dyDescent="0.15">
      <c r="A92" s="180">
        <v>44228.394525462965</v>
      </c>
      <c r="B92" s="181" t="s">
        <v>295</v>
      </c>
      <c r="C92" s="181" t="s">
        <v>103</v>
      </c>
      <c r="D92" s="181" t="s">
        <v>296</v>
      </c>
    </row>
    <row r="93" spans="1:4" ht="12.75" x14ac:dyDescent="0.15">
      <c r="A93" s="180">
        <v>44235.914120370369</v>
      </c>
      <c r="B93" s="181" t="s">
        <v>185</v>
      </c>
      <c r="C93" s="181" t="s">
        <v>103</v>
      </c>
      <c r="D93" s="181" t="s">
        <v>299</v>
      </c>
    </row>
    <row r="94" spans="1:4" ht="12.75" x14ac:dyDescent="0.15">
      <c r="A94" s="180">
        <v>44283.841469907406</v>
      </c>
      <c r="B94" s="181" t="s">
        <v>300</v>
      </c>
      <c r="C94" s="181" t="s">
        <v>103</v>
      </c>
      <c r="D94" s="181" t="s">
        <v>301</v>
      </c>
    </row>
    <row r="95" spans="1:4" ht="12.75" x14ac:dyDescent="0.15">
      <c r="A95" s="180">
        <v>44218.710069444445</v>
      </c>
      <c r="B95" s="181" t="s">
        <v>188</v>
      </c>
      <c r="C95" s="181" t="s">
        <v>104</v>
      </c>
      <c r="D95" s="181" t="s">
        <v>302</v>
      </c>
    </row>
    <row r="96" spans="1:4" ht="12.75" x14ac:dyDescent="0.15">
      <c r="A96" s="180">
        <v>44218.746747685182</v>
      </c>
      <c r="B96" s="181" t="s">
        <v>188</v>
      </c>
      <c r="C96" s="181" t="s">
        <v>104</v>
      </c>
      <c r="D96" s="181" t="s">
        <v>302</v>
      </c>
    </row>
    <row r="97" spans="1:4" ht="12.75" x14ac:dyDescent="0.15">
      <c r="A97" s="180">
        <v>44221.320844907408</v>
      </c>
      <c r="B97" s="181" t="s">
        <v>188</v>
      </c>
      <c r="C97" s="181" t="s">
        <v>104</v>
      </c>
      <c r="D97" s="181" t="s">
        <v>303</v>
      </c>
    </row>
    <row r="98" spans="1:4" ht="12.75" x14ac:dyDescent="0.15">
      <c r="A98" s="180">
        <v>44214.563657407409</v>
      </c>
      <c r="B98" s="181" t="s">
        <v>191</v>
      </c>
      <c r="C98" s="181" t="s">
        <v>105</v>
      </c>
      <c r="D98" s="181" t="s">
        <v>304</v>
      </c>
    </row>
    <row r="99" spans="1:4" ht="12.75" x14ac:dyDescent="0.15">
      <c r="A99" s="180">
        <v>44214.56454861111</v>
      </c>
      <c r="B99" s="181" t="s">
        <v>191</v>
      </c>
      <c r="C99" s="181" t="s">
        <v>105</v>
      </c>
      <c r="D99" s="181" t="s">
        <v>305</v>
      </c>
    </row>
    <row r="100" spans="1:4" ht="12.75" x14ac:dyDescent="0.15">
      <c r="A100" s="180">
        <v>44223.689606481479</v>
      </c>
      <c r="B100" s="181" t="s">
        <v>306</v>
      </c>
      <c r="C100" s="181" t="s">
        <v>105</v>
      </c>
      <c r="D100" s="181" t="s">
        <v>307</v>
      </c>
    </row>
    <row r="101" spans="1:4" ht="12.75" x14ac:dyDescent="0.15">
      <c r="A101" s="180">
        <v>44241.911574074074</v>
      </c>
      <c r="B101" s="181" t="s">
        <v>191</v>
      </c>
      <c r="C101" s="181" t="s">
        <v>105</v>
      </c>
      <c r="D101" s="181" t="s">
        <v>304</v>
      </c>
    </row>
    <row r="102" spans="1:4" ht="12.75" x14ac:dyDescent="0.15">
      <c r="A102" s="180">
        <v>44214.605115740742</v>
      </c>
      <c r="B102" s="181" t="s">
        <v>193</v>
      </c>
      <c r="C102" s="181" t="s">
        <v>106</v>
      </c>
      <c r="D102" s="181" t="s">
        <v>308</v>
      </c>
    </row>
    <row r="103" spans="1:4" ht="12.75" x14ac:dyDescent="0.15">
      <c r="A103" s="182"/>
      <c r="B103" s="183"/>
      <c r="C103" s="183"/>
      <c r="D103" s="18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Distribuição Vacina COVID</vt:lpstr>
      <vt:lpstr>Painel Vacinação Controle de pr</vt:lpstr>
      <vt:lpstr>Painel Vacinação Controle de 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kacia.ossinte.oliveira@gmail.com</dc:creator>
  <dcterms:created xsi:type="dcterms:W3CDTF">2021-04-20T10:06:55Z</dcterms:created>
</cp:coreProperties>
</file>