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VID19\Campanha de vacinação\Distribuição 32\"/>
    </mc:Choice>
  </mc:AlternateContent>
  <bookViews>
    <workbookView xWindow="0" yWindow="0" windowWidth="21570" windowHeight="9150"/>
  </bookViews>
  <sheets>
    <sheet name="Plan1" sheetId="20" r:id="rId1"/>
  </sheets>
  <definedNames>
    <definedName name="_xlnm._FilterDatabase" localSheetId="0" hidden="1">Plan1!$IR$1:$IR$38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K5" i="20" l="1"/>
  <c r="IK6" i="20"/>
  <c r="IK7" i="20"/>
  <c r="IK8" i="20"/>
  <c r="IK9" i="20"/>
  <c r="IK10" i="20"/>
  <c r="IK11" i="20"/>
  <c r="IK12" i="20"/>
  <c r="IK13" i="20"/>
  <c r="IK14" i="20"/>
  <c r="IK15" i="20"/>
  <c r="IK16" i="20"/>
  <c r="IK17" i="20"/>
  <c r="IK18" i="20"/>
  <c r="IK19" i="20"/>
  <c r="IK20" i="20"/>
  <c r="IK21" i="20"/>
  <c r="IK22" i="20"/>
  <c r="IK23" i="20"/>
  <c r="IK24" i="20"/>
  <c r="IK25" i="20"/>
  <c r="IK26" i="20"/>
  <c r="IK27" i="20"/>
  <c r="IK28" i="20"/>
  <c r="IK29" i="20"/>
  <c r="IK30" i="20"/>
  <c r="IK31" i="20"/>
  <c r="IK32" i="20"/>
  <c r="IK33" i="20"/>
  <c r="IK34" i="20"/>
  <c r="IK35" i="20"/>
  <c r="IK36" i="20"/>
  <c r="IK37" i="20"/>
  <c r="IK38" i="20"/>
  <c r="IK4" i="20"/>
  <c r="IJ5" i="20"/>
  <c r="IJ6" i="20"/>
  <c r="IJ7" i="20"/>
  <c r="IJ8" i="20"/>
  <c r="IJ9" i="20"/>
  <c r="IJ10" i="20"/>
  <c r="IJ11" i="20"/>
  <c r="IJ12" i="20"/>
  <c r="IJ13" i="20"/>
  <c r="IJ14" i="20"/>
  <c r="IJ15" i="20"/>
  <c r="IJ16" i="20"/>
  <c r="IJ17" i="20"/>
  <c r="IJ18" i="20"/>
  <c r="IJ19" i="20"/>
  <c r="IJ20" i="20"/>
  <c r="IJ21" i="20"/>
  <c r="IJ22" i="20"/>
  <c r="IJ23" i="20"/>
  <c r="IJ24" i="20"/>
  <c r="IJ25" i="20"/>
  <c r="IJ26" i="20"/>
  <c r="IJ27" i="20"/>
  <c r="IJ28" i="20"/>
  <c r="IJ29" i="20"/>
  <c r="IJ30" i="20"/>
  <c r="IJ31" i="20"/>
  <c r="IJ32" i="20"/>
  <c r="IJ33" i="20"/>
  <c r="IJ34" i="20"/>
  <c r="IJ35" i="20"/>
  <c r="IJ36" i="20"/>
  <c r="IJ37" i="20"/>
  <c r="IJ38" i="20"/>
  <c r="IJ4" i="20"/>
  <c r="II5" i="20"/>
  <c r="II6" i="20"/>
  <c r="II7" i="20"/>
  <c r="II8" i="20"/>
  <c r="II9" i="20"/>
  <c r="II10" i="20"/>
  <c r="II11" i="20"/>
  <c r="II12" i="20"/>
  <c r="II13" i="20"/>
  <c r="II14" i="20"/>
  <c r="II15" i="20"/>
  <c r="II16" i="20"/>
  <c r="II17" i="20"/>
  <c r="II18" i="20"/>
  <c r="II19" i="20"/>
  <c r="II20" i="20"/>
  <c r="II21" i="20"/>
  <c r="II22" i="20"/>
  <c r="II23" i="20"/>
  <c r="II24" i="20"/>
  <c r="II25" i="20"/>
  <c r="II26" i="20"/>
  <c r="II27" i="20"/>
  <c r="II28" i="20"/>
  <c r="II29" i="20"/>
  <c r="II30" i="20"/>
  <c r="II31" i="20"/>
  <c r="II32" i="20"/>
  <c r="II33" i="20"/>
  <c r="II34" i="20"/>
  <c r="II35" i="20"/>
  <c r="II36" i="20"/>
  <c r="II37" i="20"/>
  <c r="II38" i="20"/>
  <c r="II4" i="20"/>
  <c r="GV5" i="20"/>
  <c r="GV6" i="20"/>
  <c r="GV7" i="20"/>
  <c r="GV8" i="20"/>
  <c r="GV9" i="20"/>
  <c r="GV10" i="20"/>
  <c r="GV11" i="20"/>
  <c r="GV12" i="20"/>
  <c r="GV13" i="20"/>
  <c r="GV14" i="20"/>
  <c r="GV15" i="20"/>
  <c r="GV16" i="20"/>
  <c r="GV17" i="20"/>
  <c r="GV18" i="20"/>
  <c r="GV19" i="20"/>
  <c r="GV20" i="20"/>
  <c r="GV21" i="20"/>
  <c r="GV22" i="20"/>
  <c r="GV23" i="20"/>
  <c r="GV24" i="20"/>
  <c r="GV25" i="20"/>
  <c r="GV26" i="20"/>
  <c r="GV27" i="20"/>
  <c r="GV28" i="20"/>
  <c r="GV29" i="20"/>
  <c r="GV30" i="20"/>
  <c r="GV31" i="20"/>
  <c r="GV32" i="20"/>
  <c r="GV33" i="20"/>
  <c r="GV34" i="20"/>
  <c r="GV35" i="20"/>
  <c r="GV36" i="20"/>
  <c r="GV37" i="20"/>
  <c r="GV38" i="20"/>
  <c r="GV4" i="20"/>
  <c r="IA39" i="20"/>
  <c r="IF39" i="20"/>
  <c r="IE39" i="20"/>
  <c r="IG38" i="20"/>
  <c r="IG37" i="20"/>
  <c r="IG36" i="20"/>
  <c r="IG35" i="20"/>
  <c r="IG34" i="20"/>
  <c r="IG33" i="20"/>
  <c r="IG32" i="20"/>
  <c r="IG31" i="20"/>
  <c r="IG30" i="20"/>
  <c r="IG29" i="20"/>
  <c r="IG28" i="20"/>
  <c r="IG27" i="20"/>
  <c r="IG26" i="20"/>
  <c r="IG25" i="20"/>
  <c r="IG24" i="20"/>
  <c r="IG23" i="20"/>
  <c r="IG22" i="20"/>
  <c r="IG21" i="20"/>
  <c r="IG20" i="20"/>
  <c r="IG19" i="20"/>
  <c r="IG18" i="20"/>
  <c r="IG17" i="20"/>
  <c r="IG16" i="20"/>
  <c r="IG15" i="20"/>
  <c r="IG14" i="20"/>
  <c r="IG13" i="20"/>
  <c r="IG12" i="20"/>
  <c r="IG11" i="20"/>
  <c r="IG10" i="20"/>
  <c r="IG9" i="20"/>
  <c r="IG8" i="20"/>
  <c r="IG7" i="20"/>
  <c r="IG6" i="20"/>
  <c r="IG5" i="20"/>
  <c r="IG4" i="20"/>
  <c r="IB39" i="20"/>
  <c r="IC38" i="20"/>
  <c r="IC37" i="20"/>
  <c r="IC36" i="20"/>
  <c r="IC35" i="20"/>
  <c r="IC34" i="20"/>
  <c r="IC33" i="20"/>
  <c r="IC32" i="20"/>
  <c r="IC31" i="20"/>
  <c r="IC30" i="20"/>
  <c r="IC29" i="20"/>
  <c r="IC28" i="20"/>
  <c r="IC27" i="20"/>
  <c r="IC26" i="20"/>
  <c r="IC25" i="20"/>
  <c r="IC24" i="20"/>
  <c r="IC23" i="20"/>
  <c r="IC22" i="20"/>
  <c r="IC21" i="20"/>
  <c r="IC20" i="20"/>
  <c r="IC19" i="20"/>
  <c r="IC18" i="20"/>
  <c r="IC17" i="20"/>
  <c r="IC16" i="20"/>
  <c r="IC15" i="20"/>
  <c r="IC14" i="20"/>
  <c r="IC13" i="20"/>
  <c r="IC12" i="20"/>
  <c r="IC11" i="20"/>
  <c r="IC10" i="20"/>
  <c r="IC9" i="20"/>
  <c r="IC8" i="20"/>
  <c r="IC7" i="20"/>
  <c r="IC6" i="20"/>
  <c r="IC5" i="20"/>
  <c r="IC4" i="20"/>
  <c r="IG39" i="20" l="1"/>
  <c r="IC39" i="20"/>
  <c r="IR39" i="20"/>
  <c r="HX39" i="20"/>
  <c r="HW39" i="20"/>
  <c r="HT39" i="20"/>
  <c r="HS39" i="20"/>
  <c r="HY38" i="20"/>
  <c r="HU38" i="20"/>
  <c r="HY37" i="20"/>
  <c r="HU37" i="20"/>
  <c r="HY36" i="20"/>
  <c r="HU36" i="20"/>
  <c r="HY35" i="20"/>
  <c r="HU35" i="20"/>
  <c r="HY34" i="20"/>
  <c r="HU34" i="20"/>
  <c r="HY33" i="20"/>
  <c r="HU33" i="20"/>
  <c r="HY32" i="20"/>
  <c r="HU32" i="20"/>
  <c r="HY31" i="20"/>
  <c r="HU31" i="20"/>
  <c r="HY30" i="20"/>
  <c r="HU30" i="20"/>
  <c r="HY29" i="20"/>
  <c r="HU29" i="20"/>
  <c r="HY28" i="20"/>
  <c r="HU28" i="20"/>
  <c r="HY27" i="20"/>
  <c r="HU27" i="20"/>
  <c r="HY26" i="20"/>
  <c r="HU26" i="20"/>
  <c r="HY25" i="20"/>
  <c r="HU25" i="20"/>
  <c r="HY24" i="20"/>
  <c r="HU24" i="20"/>
  <c r="HY23" i="20"/>
  <c r="HU23" i="20"/>
  <c r="HY22" i="20"/>
  <c r="HU22" i="20"/>
  <c r="HY21" i="20"/>
  <c r="HU21" i="20"/>
  <c r="HY20" i="20"/>
  <c r="HU20" i="20"/>
  <c r="HY19" i="20"/>
  <c r="HU19" i="20"/>
  <c r="HY18" i="20"/>
  <c r="HU18" i="20"/>
  <c r="HY17" i="20"/>
  <c r="HU17" i="20"/>
  <c r="HY16" i="20"/>
  <c r="HU16" i="20"/>
  <c r="HY15" i="20"/>
  <c r="HU15" i="20"/>
  <c r="HY14" i="20"/>
  <c r="HU14" i="20"/>
  <c r="HY13" i="20"/>
  <c r="HU13" i="20"/>
  <c r="HY12" i="20"/>
  <c r="HU12" i="20"/>
  <c r="HY11" i="20"/>
  <c r="HU11" i="20"/>
  <c r="HY10" i="20"/>
  <c r="HU10" i="20"/>
  <c r="HY9" i="20"/>
  <c r="HU9" i="20"/>
  <c r="HY8" i="20"/>
  <c r="HU8" i="20"/>
  <c r="HY7" i="20"/>
  <c r="HU7" i="20"/>
  <c r="HY6" i="20"/>
  <c r="HU6" i="20"/>
  <c r="HY5" i="20"/>
  <c r="HU5" i="20"/>
  <c r="HY4" i="20"/>
  <c r="HU4" i="20"/>
  <c r="HU39" i="20" l="1"/>
  <c r="HY39" i="20"/>
  <c r="DK5" i="20"/>
  <c r="DK6" i="20"/>
  <c r="DK7" i="20"/>
  <c r="DK8" i="20"/>
  <c r="DK9" i="20"/>
  <c r="DK10" i="20"/>
  <c r="DK11" i="20"/>
  <c r="DK12" i="20"/>
  <c r="DK13" i="20"/>
  <c r="DK14" i="20"/>
  <c r="DK15" i="20"/>
  <c r="DK16" i="20"/>
  <c r="DK17" i="20"/>
  <c r="DK18" i="20"/>
  <c r="DK19" i="20"/>
  <c r="DK20" i="20"/>
  <c r="DK21" i="20"/>
  <c r="DK22" i="20"/>
  <c r="DK23" i="20"/>
  <c r="DK24" i="20"/>
  <c r="DK25" i="20"/>
  <c r="DK26" i="20"/>
  <c r="DK27" i="20"/>
  <c r="DK28" i="20"/>
  <c r="DK29" i="20"/>
  <c r="DK30" i="20"/>
  <c r="DK31" i="20"/>
  <c r="DK32" i="20"/>
  <c r="DK33" i="20"/>
  <c r="DK34" i="20"/>
  <c r="DK35" i="20"/>
  <c r="DK36" i="20"/>
  <c r="DK37" i="20"/>
  <c r="DK38" i="20"/>
  <c r="DK4" i="20"/>
  <c r="HP39" i="20" l="1"/>
  <c r="HO39" i="20"/>
  <c r="HQ38" i="20"/>
  <c r="HQ37" i="20"/>
  <c r="HQ36" i="20"/>
  <c r="HQ35" i="20"/>
  <c r="HQ34" i="20"/>
  <c r="HQ33" i="20"/>
  <c r="HQ32" i="20"/>
  <c r="HQ31" i="20"/>
  <c r="HQ30" i="20"/>
  <c r="HQ29" i="20"/>
  <c r="HQ28" i="20"/>
  <c r="HQ27" i="20"/>
  <c r="HQ26" i="20"/>
  <c r="HQ25" i="20"/>
  <c r="HQ24" i="20"/>
  <c r="HQ23" i="20"/>
  <c r="HQ22" i="20"/>
  <c r="HQ21" i="20"/>
  <c r="HQ20" i="20"/>
  <c r="HQ19" i="20"/>
  <c r="HQ18" i="20"/>
  <c r="HQ17" i="20"/>
  <c r="HQ16" i="20"/>
  <c r="HQ15" i="20"/>
  <c r="HQ14" i="20"/>
  <c r="HQ13" i="20"/>
  <c r="HQ12" i="20"/>
  <c r="HQ11" i="20"/>
  <c r="HQ10" i="20"/>
  <c r="HQ9" i="20"/>
  <c r="HQ8" i="20"/>
  <c r="HQ7" i="20"/>
  <c r="HQ6" i="20"/>
  <c r="HQ5" i="20"/>
  <c r="HQ4" i="20"/>
  <c r="HL39" i="20"/>
  <c r="HK39" i="20"/>
  <c r="HM38" i="20"/>
  <c r="HM37" i="20"/>
  <c r="HM36" i="20"/>
  <c r="HM35" i="20"/>
  <c r="HM34" i="20"/>
  <c r="HM33" i="20"/>
  <c r="HM32" i="20"/>
  <c r="HM31" i="20"/>
  <c r="HM30" i="20"/>
  <c r="HM29" i="20"/>
  <c r="HM28" i="20"/>
  <c r="HM27" i="20"/>
  <c r="HM26" i="20"/>
  <c r="HM25" i="20"/>
  <c r="HM24" i="20"/>
  <c r="HM23" i="20"/>
  <c r="HM22" i="20"/>
  <c r="HM21" i="20"/>
  <c r="HM20" i="20"/>
  <c r="HM19" i="20"/>
  <c r="HM18" i="20"/>
  <c r="HM17" i="20"/>
  <c r="HM16" i="20"/>
  <c r="HM15" i="20"/>
  <c r="HM14" i="20"/>
  <c r="HM13" i="20"/>
  <c r="HM12" i="20"/>
  <c r="HM11" i="20"/>
  <c r="HM10" i="20"/>
  <c r="HM9" i="20"/>
  <c r="HM8" i="20"/>
  <c r="HM7" i="20"/>
  <c r="HM6" i="20"/>
  <c r="HM5" i="20"/>
  <c r="HM4" i="20"/>
  <c r="HQ39" i="20" l="1"/>
  <c r="HM39" i="20"/>
  <c r="HG39" i="20" l="1"/>
  <c r="HH39" i="20"/>
  <c r="HI12" i="20"/>
  <c r="HI16" i="20"/>
  <c r="HI20" i="20"/>
  <c r="HI24" i="20"/>
  <c r="HI28" i="20"/>
  <c r="HI32" i="20"/>
  <c r="HI36" i="20"/>
  <c r="GZ39" i="20"/>
  <c r="GY39" i="20"/>
  <c r="HA38" i="20"/>
  <c r="HA37" i="20"/>
  <c r="HA36" i="20"/>
  <c r="HA35" i="20"/>
  <c r="HA34" i="20"/>
  <c r="HA33" i="20"/>
  <c r="HA32" i="20"/>
  <c r="HA31" i="20"/>
  <c r="HA30" i="20"/>
  <c r="HA29" i="20"/>
  <c r="HA28" i="20"/>
  <c r="HA27" i="20"/>
  <c r="HA26" i="20"/>
  <c r="HA25" i="20"/>
  <c r="HA24" i="20"/>
  <c r="HA23" i="20"/>
  <c r="HA22" i="20"/>
  <c r="HA21" i="20"/>
  <c r="HA20" i="20"/>
  <c r="HA19" i="20"/>
  <c r="HA18" i="20"/>
  <c r="HA17" i="20"/>
  <c r="HA16" i="20"/>
  <c r="HA15" i="20"/>
  <c r="HA14" i="20"/>
  <c r="HA13" i="20"/>
  <c r="HA12" i="20"/>
  <c r="HA11" i="20"/>
  <c r="HA10" i="20"/>
  <c r="HA9" i="20"/>
  <c r="HA8" i="20"/>
  <c r="HA7" i="20"/>
  <c r="HA6" i="20"/>
  <c r="HA5" i="20"/>
  <c r="HA4" i="20"/>
  <c r="GJ5" i="20"/>
  <c r="GJ6" i="20"/>
  <c r="GJ7" i="20"/>
  <c r="GJ8" i="20"/>
  <c r="GJ9" i="20"/>
  <c r="GJ10" i="20"/>
  <c r="GJ11" i="20"/>
  <c r="GJ12" i="20"/>
  <c r="GJ13" i="20"/>
  <c r="GJ14" i="20"/>
  <c r="GJ15" i="20"/>
  <c r="GJ16" i="20"/>
  <c r="GJ17" i="20"/>
  <c r="GJ18" i="20"/>
  <c r="GJ19" i="20"/>
  <c r="GJ20" i="20"/>
  <c r="GJ21" i="20"/>
  <c r="GJ22" i="20"/>
  <c r="GJ23" i="20"/>
  <c r="GJ24" i="20"/>
  <c r="GJ25" i="20"/>
  <c r="GJ26" i="20"/>
  <c r="GJ27" i="20"/>
  <c r="GJ28" i="20"/>
  <c r="GJ29" i="20"/>
  <c r="GJ30" i="20"/>
  <c r="GJ31" i="20"/>
  <c r="GJ32" i="20"/>
  <c r="GJ33" i="20"/>
  <c r="GJ34" i="20"/>
  <c r="GJ35" i="20"/>
  <c r="GJ36" i="20"/>
  <c r="GJ37" i="20"/>
  <c r="GJ38" i="20"/>
  <c r="GJ4" i="20"/>
  <c r="HD39" i="20"/>
  <c r="HC39" i="20"/>
  <c r="GV39" i="20"/>
  <c r="GU39" i="20"/>
  <c r="HI38" i="20"/>
  <c r="HE38" i="20"/>
  <c r="GW38" i="20"/>
  <c r="HI37" i="20"/>
  <c r="HE37" i="20"/>
  <c r="GW37" i="20"/>
  <c r="HE36" i="20"/>
  <c r="GW36" i="20"/>
  <c r="HI35" i="20"/>
  <c r="HE35" i="20"/>
  <c r="GW35" i="20"/>
  <c r="HI34" i="20"/>
  <c r="HE34" i="20"/>
  <c r="GW34" i="20"/>
  <c r="HI33" i="20"/>
  <c r="HE33" i="20"/>
  <c r="GW33" i="20"/>
  <c r="HE32" i="20"/>
  <c r="GW32" i="20"/>
  <c r="HI31" i="20"/>
  <c r="HE31" i="20"/>
  <c r="GW31" i="20"/>
  <c r="HI30" i="20"/>
  <c r="HE30" i="20"/>
  <c r="GW30" i="20"/>
  <c r="HI29" i="20"/>
  <c r="HE29" i="20"/>
  <c r="GW29" i="20"/>
  <c r="HE28" i="20"/>
  <c r="GW28" i="20"/>
  <c r="HI27" i="20"/>
  <c r="HE27" i="20"/>
  <c r="GW27" i="20"/>
  <c r="HI26" i="20"/>
  <c r="HE26" i="20"/>
  <c r="GW26" i="20"/>
  <c r="HI25" i="20"/>
  <c r="HE25" i="20"/>
  <c r="GW25" i="20"/>
  <c r="HE24" i="20"/>
  <c r="GW24" i="20"/>
  <c r="HI23" i="20"/>
  <c r="HE23" i="20"/>
  <c r="GW23" i="20"/>
  <c r="HI22" i="20"/>
  <c r="HE22" i="20"/>
  <c r="GW22" i="20"/>
  <c r="HI21" i="20"/>
  <c r="HE21" i="20"/>
  <c r="GW21" i="20"/>
  <c r="HE20" i="20"/>
  <c r="GW20" i="20"/>
  <c r="HI19" i="20"/>
  <c r="HE19" i="20"/>
  <c r="GW19" i="20"/>
  <c r="HI18" i="20"/>
  <c r="HE18" i="20"/>
  <c r="GW18" i="20"/>
  <c r="HI17" i="20"/>
  <c r="HE17" i="20"/>
  <c r="GW17" i="20"/>
  <c r="HE16" i="20"/>
  <c r="GW16" i="20"/>
  <c r="HI15" i="20"/>
  <c r="HE15" i="20"/>
  <c r="GW15" i="20"/>
  <c r="HI14" i="20"/>
  <c r="HE14" i="20"/>
  <c r="GW14" i="20"/>
  <c r="HI13" i="20"/>
  <c r="HE13" i="20"/>
  <c r="GW13" i="20"/>
  <c r="HE12" i="20"/>
  <c r="GW12" i="20"/>
  <c r="HI11" i="20"/>
  <c r="HE11" i="20"/>
  <c r="GW11" i="20"/>
  <c r="HI10" i="20"/>
  <c r="HE10" i="20"/>
  <c r="GW10" i="20"/>
  <c r="HI9" i="20"/>
  <c r="HE9" i="20"/>
  <c r="GW9" i="20"/>
  <c r="HE8" i="20"/>
  <c r="GW8" i="20"/>
  <c r="HI7" i="20"/>
  <c r="HE7" i="20"/>
  <c r="GW7" i="20"/>
  <c r="HI6" i="20"/>
  <c r="HE6" i="20"/>
  <c r="GW6" i="20"/>
  <c r="HI5" i="20"/>
  <c r="HE5" i="20"/>
  <c r="GW5" i="20"/>
  <c r="HI4" i="20"/>
  <c r="HE4" i="20"/>
  <c r="GW4" i="20"/>
  <c r="CY5" i="20"/>
  <c r="CY6" i="20"/>
  <c r="CY7" i="20"/>
  <c r="CY8" i="20"/>
  <c r="CY9" i="20"/>
  <c r="CY10" i="20"/>
  <c r="CY11" i="20"/>
  <c r="CY12" i="20"/>
  <c r="CY13" i="20"/>
  <c r="CY14" i="20"/>
  <c r="CY15" i="20"/>
  <c r="CY16" i="20"/>
  <c r="CY17" i="20"/>
  <c r="CY18" i="20"/>
  <c r="CY19" i="20"/>
  <c r="CY20" i="20"/>
  <c r="CY21" i="20"/>
  <c r="CY22" i="20"/>
  <c r="CY23" i="20"/>
  <c r="CY24" i="20"/>
  <c r="CY25" i="20"/>
  <c r="CY26" i="20"/>
  <c r="CY27" i="20"/>
  <c r="CY28" i="20"/>
  <c r="CY29" i="20"/>
  <c r="CY30" i="20"/>
  <c r="CY31" i="20"/>
  <c r="CY32" i="20"/>
  <c r="CY33" i="20"/>
  <c r="CY34" i="20"/>
  <c r="CY35" i="20"/>
  <c r="CY36" i="20"/>
  <c r="CY37" i="20"/>
  <c r="CY38" i="20"/>
  <c r="CY4" i="20"/>
  <c r="HI8" i="20" l="1"/>
  <c r="GW39" i="20"/>
  <c r="HE39" i="20"/>
  <c r="HA39" i="20"/>
  <c r="HI39" i="20" l="1"/>
  <c r="CU5" i="20"/>
  <c r="CU6" i="20"/>
  <c r="CU7" i="20"/>
  <c r="CU8" i="20"/>
  <c r="CU9" i="20"/>
  <c r="CU10" i="20"/>
  <c r="CU11" i="20"/>
  <c r="CU12" i="20"/>
  <c r="CU13" i="20"/>
  <c r="CU14" i="20"/>
  <c r="CU15" i="20"/>
  <c r="CU16" i="20"/>
  <c r="CU17" i="20"/>
  <c r="CU18" i="20"/>
  <c r="CU19" i="20"/>
  <c r="CU20" i="20"/>
  <c r="CU21" i="20"/>
  <c r="CU22" i="20"/>
  <c r="CU23" i="20"/>
  <c r="CU24" i="20"/>
  <c r="CU25" i="20"/>
  <c r="CU26" i="20"/>
  <c r="CU27" i="20"/>
  <c r="CU28" i="20"/>
  <c r="CU29" i="20"/>
  <c r="CU30" i="20"/>
  <c r="CU31" i="20"/>
  <c r="CU32" i="20"/>
  <c r="CU33" i="20"/>
  <c r="CU34" i="20"/>
  <c r="CU35" i="20"/>
  <c r="CU36" i="20"/>
  <c r="CU37" i="20"/>
  <c r="CU38" i="20"/>
  <c r="CU4" i="20"/>
  <c r="GR39" i="20" l="1"/>
  <c r="GQ39" i="20"/>
  <c r="GS38" i="20"/>
  <c r="GS37" i="20"/>
  <c r="GS36" i="20"/>
  <c r="GS35" i="20"/>
  <c r="GS34" i="20"/>
  <c r="GS33" i="20"/>
  <c r="GS32" i="20"/>
  <c r="GS31" i="20"/>
  <c r="GS30" i="20"/>
  <c r="GS29" i="20"/>
  <c r="GS28" i="20"/>
  <c r="GS27" i="20"/>
  <c r="GS26" i="20"/>
  <c r="GS25" i="20"/>
  <c r="GS24" i="20"/>
  <c r="GS23" i="20"/>
  <c r="GS22" i="20"/>
  <c r="GS21" i="20"/>
  <c r="GS20" i="20"/>
  <c r="GS19" i="20"/>
  <c r="GS18" i="20"/>
  <c r="GS17" i="20"/>
  <c r="GS16" i="20"/>
  <c r="GS15" i="20"/>
  <c r="GS14" i="20"/>
  <c r="GS13" i="20"/>
  <c r="GS12" i="20"/>
  <c r="GS11" i="20"/>
  <c r="GS10" i="20"/>
  <c r="GS9" i="20"/>
  <c r="GS8" i="20"/>
  <c r="GS7" i="20"/>
  <c r="GS6" i="20"/>
  <c r="GS5" i="20"/>
  <c r="GS4" i="20"/>
  <c r="GS39" i="20" l="1"/>
  <c r="GN39" i="20"/>
  <c r="GM39" i="20"/>
  <c r="GO38" i="20"/>
  <c r="GO37" i="20"/>
  <c r="GO36" i="20"/>
  <c r="GO35" i="20"/>
  <c r="GO34" i="20"/>
  <c r="GO33" i="20"/>
  <c r="GO32" i="20"/>
  <c r="GO31" i="20"/>
  <c r="GO30" i="20"/>
  <c r="GO29" i="20"/>
  <c r="GO28" i="20"/>
  <c r="GO27" i="20"/>
  <c r="GO26" i="20"/>
  <c r="GO25" i="20"/>
  <c r="GO24" i="20"/>
  <c r="GO23" i="20"/>
  <c r="GO22" i="20"/>
  <c r="GO21" i="20"/>
  <c r="GO20" i="20"/>
  <c r="GO19" i="20"/>
  <c r="GO18" i="20"/>
  <c r="GO17" i="20"/>
  <c r="GO16" i="20"/>
  <c r="GO15" i="20"/>
  <c r="GO14" i="20"/>
  <c r="GO13" i="20"/>
  <c r="GO12" i="20"/>
  <c r="GO11" i="20"/>
  <c r="GO10" i="20"/>
  <c r="GO9" i="20"/>
  <c r="GO8" i="20"/>
  <c r="GO7" i="20"/>
  <c r="GO6" i="20"/>
  <c r="GO5" i="20"/>
  <c r="GO4" i="20"/>
  <c r="GJ39" i="20"/>
  <c r="GI39" i="20"/>
  <c r="GK38" i="20"/>
  <c r="GK37" i="20"/>
  <c r="GK36" i="20"/>
  <c r="GK35" i="20"/>
  <c r="GK34" i="20"/>
  <c r="GK33" i="20"/>
  <c r="GK32" i="20"/>
  <c r="GK31" i="20"/>
  <c r="GK30" i="20"/>
  <c r="GK29" i="20"/>
  <c r="GK28" i="20"/>
  <c r="GK27" i="20"/>
  <c r="GK26" i="20"/>
  <c r="GK25" i="20"/>
  <c r="GK24" i="20"/>
  <c r="GK23" i="20"/>
  <c r="GK22" i="20"/>
  <c r="GK21" i="20"/>
  <c r="GK20" i="20"/>
  <c r="GK19" i="20"/>
  <c r="GK18" i="20"/>
  <c r="GK17" i="20"/>
  <c r="GK16" i="20"/>
  <c r="GK15" i="20"/>
  <c r="GK14" i="20"/>
  <c r="GK13" i="20"/>
  <c r="GK12" i="20"/>
  <c r="GK11" i="20"/>
  <c r="GK10" i="20"/>
  <c r="GK9" i="20"/>
  <c r="GK8" i="20"/>
  <c r="GK7" i="20"/>
  <c r="GK6" i="20"/>
  <c r="GK5" i="20"/>
  <c r="GK4" i="20"/>
  <c r="GO39" i="20" l="1"/>
  <c r="GK39" i="20"/>
  <c r="CM5" i="20"/>
  <c r="CN5" i="20" s="1"/>
  <c r="CM6" i="20"/>
  <c r="CN6" i="20" s="1"/>
  <c r="CM7" i="20"/>
  <c r="CN7" i="20" s="1"/>
  <c r="CM8" i="20"/>
  <c r="CN8" i="20" s="1"/>
  <c r="CM9" i="20"/>
  <c r="CN9" i="20" s="1"/>
  <c r="CM10" i="20"/>
  <c r="CN10" i="20" s="1"/>
  <c r="CM11" i="20"/>
  <c r="CN11" i="20" s="1"/>
  <c r="CM12" i="20"/>
  <c r="CN12" i="20" s="1"/>
  <c r="CM13" i="20"/>
  <c r="CN13" i="20" s="1"/>
  <c r="CM14" i="20"/>
  <c r="CN14" i="20" s="1"/>
  <c r="CM15" i="20"/>
  <c r="CN15" i="20" s="1"/>
  <c r="CM16" i="20"/>
  <c r="CN16" i="20" s="1"/>
  <c r="CM17" i="20"/>
  <c r="CN17" i="20" s="1"/>
  <c r="CM18" i="20"/>
  <c r="CN18" i="20" s="1"/>
  <c r="CM19" i="20"/>
  <c r="CN19" i="20" s="1"/>
  <c r="CM20" i="20"/>
  <c r="CN20" i="20" s="1"/>
  <c r="CM21" i="20"/>
  <c r="CN21" i="20" s="1"/>
  <c r="CM22" i="20"/>
  <c r="CN22" i="20" s="1"/>
  <c r="CM23" i="20"/>
  <c r="CN23" i="20" s="1"/>
  <c r="CM24" i="20"/>
  <c r="CN24" i="20" s="1"/>
  <c r="CM25" i="20"/>
  <c r="CN25" i="20" s="1"/>
  <c r="CM26" i="20"/>
  <c r="CN26" i="20" s="1"/>
  <c r="CM27" i="20"/>
  <c r="CN27" i="20" s="1"/>
  <c r="CM28" i="20"/>
  <c r="CN28" i="20" s="1"/>
  <c r="CM29" i="20"/>
  <c r="CN29" i="20" s="1"/>
  <c r="CM30" i="20"/>
  <c r="CN30" i="20" s="1"/>
  <c r="CM31" i="20"/>
  <c r="CN31" i="20" s="1"/>
  <c r="CM32" i="20"/>
  <c r="CN32" i="20" s="1"/>
  <c r="CM33" i="20"/>
  <c r="CN33" i="20" s="1"/>
  <c r="CM34" i="20"/>
  <c r="CN34" i="20" s="1"/>
  <c r="CM35" i="20"/>
  <c r="CN35" i="20" s="1"/>
  <c r="CM36" i="20"/>
  <c r="CN36" i="20" s="1"/>
  <c r="CM37" i="20"/>
  <c r="CN37" i="20" s="1"/>
  <c r="CM38" i="20"/>
  <c r="CN38" i="20" s="1"/>
  <c r="CM4" i="20"/>
  <c r="CN4" i="20" s="1"/>
  <c r="GG39" i="20" l="1"/>
  <c r="GD39" i="20"/>
  <c r="GC39" i="20"/>
  <c r="GE38" i="20"/>
  <c r="GE37" i="20"/>
  <c r="GE36" i="20"/>
  <c r="GE35" i="20"/>
  <c r="GE34" i="20"/>
  <c r="GE33" i="20"/>
  <c r="GE32" i="20"/>
  <c r="GE31" i="20"/>
  <c r="GE30" i="20"/>
  <c r="GE29" i="20"/>
  <c r="GE28" i="20"/>
  <c r="GE27" i="20"/>
  <c r="GE26" i="20"/>
  <c r="GE25" i="20"/>
  <c r="GE24" i="20"/>
  <c r="GE23" i="20"/>
  <c r="GE22" i="20"/>
  <c r="GE21" i="20"/>
  <c r="GE20" i="20"/>
  <c r="GE19" i="20"/>
  <c r="GE18" i="20"/>
  <c r="GE17" i="20"/>
  <c r="GE16" i="20"/>
  <c r="GE15" i="20"/>
  <c r="GE14" i="20"/>
  <c r="GE13" i="20"/>
  <c r="GE12" i="20"/>
  <c r="GE11" i="20"/>
  <c r="GE10" i="20"/>
  <c r="GE9" i="20"/>
  <c r="GE8" i="20"/>
  <c r="GE7" i="20"/>
  <c r="GE6" i="20"/>
  <c r="GE5" i="20"/>
  <c r="GE4" i="20"/>
  <c r="GE39" i="20" l="1"/>
  <c r="IO39" i="20"/>
  <c r="FZ39" i="20" l="1"/>
  <c r="FY39" i="20"/>
  <c r="FV39" i="20"/>
  <c r="FU39" i="20"/>
  <c r="GA38" i="20"/>
  <c r="FW38" i="20"/>
  <c r="GA37" i="20"/>
  <c r="FW37" i="20"/>
  <c r="GA36" i="20"/>
  <c r="FW36" i="20"/>
  <c r="GA35" i="20"/>
  <c r="FW35" i="20"/>
  <c r="GA34" i="20"/>
  <c r="FW34" i="20"/>
  <c r="GA33" i="20"/>
  <c r="FW33" i="20"/>
  <c r="GA32" i="20"/>
  <c r="FW32" i="20"/>
  <c r="GA31" i="20"/>
  <c r="FW31" i="20"/>
  <c r="GA30" i="20"/>
  <c r="FW30" i="20"/>
  <c r="GA29" i="20"/>
  <c r="FW29" i="20"/>
  <c r="GA28" i="20"/>
  <c r="FW28" i="20"/>
  <c r="GA27" i="20"/>
  <c r="FW27" i="20"/>
  <c r="GA26" i="20"/>
  <c r="FW26" i="20"/>
  <c r="GA25" i="20"/>
  <c r="FW25" i="20"/>
  <c r="GA24" i="20"/>
  <c r="FW24" i="20"/>
  <c r="GA23" i="20"/>
  <c r="FW23" i="20"/>
  <c r="GA22" i="20"/>
  <c r="FW22" i="20"/>
  <c r="GA21" i="20"/>
  <c r="FW21" i="20"/>
  <c r="GA20" i="20"/>
  <c r="FW20" i="20"/>
  <c r="GA19" i="20"/>
  <c r="FW19" i="20"/>
  <c r="GA18" i="20"/>
  <c r="FW18" i="20"/>
  <c r="GA17" i="20"/>
  <c r="FW17" i="20"/>
  <c r="GA16" i="20"/>
  <c r="FW16" i="20"/>
  <c r="GA15" i="20"/>
  <c r="FW15" i="20"/>
  <c r="GA14" i="20"/>
  <c r="FW14" i="20"/>
  <c r="GA13" i="20"/>
  <c r="FW13" i="20"/>
  <c r="GA12" i="20"/>
  <c r="FW12" i="20"/>
  <c r="GA11" i="20"/>
  <c r="FW11" i="20"/>
  <c r="GA10" i="20"/>
  <c r="FW10" i="20"/>
  <c r="GA9" i="20"/>
  <c r="FW9" i="20"/>
  <c r="GA8" i="20"/>
  <c r="FW8" i="20"/>
  <c r="GA7" i="20"/>
  <c r="FW7" i="20"/>
  <c r="GA6" i="20"/>
  <c r="FW6" i="20"/>
  <c r="GA5" i="20"/>
  <c r="FW5" i="20"/>
  <c r="GA4" i="20"/>
  <c r="FW4" i="20"/>
  <c r="FW39" i="20" l="1"/>
  <c r="GA39" i="20"/>
  <c r="ER5" i="20" l="1"/>
  <c r="ER6" i="20"/>
  <c r="ER7" i="20"/>
  <c r="ER8" i="20"/>
  <c r="ER9" i="20"/>
  <c r="ER10" i="20"/>
  <c r="ER11" i="20"/>
  <c r="ER12" i="20"/>
  <c r="ER13" i="20"/>
  <c r="ER14" i="20"/>
  <c r="ER15" i="20"/>
  <c r="ER16" i="20"/>
  <c r="ER17" i="20"/>
  <c r="ER18" i="20"/>
  <c r="ER19" i="20"/>
  <c r="ER20" i="20"/>
  <c r="ER21" i="20"/>
  <c r="ER22" i="20"/>
  <c r="ER23" i="20"/>
  <c r="ER24" i="20"/>
  <c r="ER25" i="20"/>
  <c r="ER26" i="20"/>
  <c r="ER27" i="20"/>
  <c r="ER28" i="20"/>
  <c r="ER29" i="20"/>
  <c r="ER30" i="20"/>
  <c r="ER31" i="20"/>
  <c r="ER32" i="20"/>
  <c r="ER33" i="20"/>
  <c r="ER34" i="20"/>
  <c r="ER35" i="20"/>
  <c r="ER36" i="20"/>
  <c r="ER37" i="20"/>
  <c r="ER38" i="20"/>
  <c r="ER4" i="20"/>
  <c r="BE5" i="20" l="1"/>
  <c r="BE6" i="20"/>
  <c r="BE7" i="20"/>
  <c r="BE8" i="20"/>
  <c r="BE9" i="20"/>
  <c r="BE10" i="20"/>
  <c r="BE11" i="20"/>
  <c r="BE12" i="20"/>
  <c r="BE13" i="20"/>
  <c r="BE14" i="20"/>
  <c r="BE15" i="20"/>
  <c r="BE16" i="20"/>
  <c r="BE17" i="20"/>
  <c r="BE18" i="20"/>
  <c r="BE19" i="20"/>
  <c r="BE20" i="20"/>
  <c r="BE21" i="20"/>
  <c r="BE22" i="20"/>
  <c r="BE23" i="20"/>
  <c r="BE24" i="20"/>
  <c r="BE25" i="20"/>
  <c r="BE26" i="20"/>
  <c r="BE27" i="20"/>
  <c r="BE28" i="20"/>
  <c r="BE29" i="20"/>
  <c r="BE30" i="20"/>
  <c r="BE31" i="20"/>
  <c r="BE32" i="20"/>
  <c r="BE33" i="20"/>
  <c r="BE34" i="20"/>
  <c r="BE35" i="20"/>
  <c r="BE36" i="20"/>
  <c r="BE37" i="20"/>
  <c r="BE38" i="20"/>
  <c r="BE4" i="20"/>
  <c r="BD39" i="20"/>
  <c r="BA39" i="20"/>
  <c r="BC39" i="20" l="1"/>
  <c r="FS39" i="20"/>
  <c r="FP39" i="20"/>
  <c r="FO39" i="20"/>
  <c r="FQ38" i="20"/>
  <c r="FQ37" i="20"/>
  <c r="FQ36" i="20"/>
  <c r="FQ35" i="20"/>
  <c r="FQ34" i="20"/>
  <c r="FQ33" i="20"/>
  <c r="FQ32" i="20"/>
  <c r="FQ31" i="20"/>
  <c r="FQ30" i="20"/>
  <c r="FQ29" i="20"/>
  <c r="FQ28" i="20"/>
  <c r="FQ27" i="20"/>
  <c r="FQ26" i="20"/>
  <c r="FQ25" i="20"/>
  <c r="FQ24" i="20"/>
  <c r="FQ23" i="20"/>
  <c r="FQ22" i="20"/>
  <c r="FQ21" i="20"/>
  <c r="FQ20" i="20"/>
  <c r="FQ19" i="20"/>
  <c r="FQ18" i="20"/>
  <c r="FQ17" i="20"/>
  <c r="FQ16" i="20"/>
  <c r="FQ15" i="20"/>
  <c r="FQ14" i="20"/>
  <c r="FQ13" i="20"/>
  <c r="FQ12" i="20"/>
  <c r="FQ11" i="20"/>
  <c r="FQ10" i="20"/>
  <c r="FQ9" i="20"/>
  <c r="FQ8" i="20"/>
  <c r="FQ7" i="20"/>
  <c r="FQ6" i="20"/>
  <c r="FQ5" i="20"/>
  <c r="FQ4" i="20"/>
  <c r="FL39" i="20"/>
  <c r="FK39" i="20"/>
  <c r="FM38" i="20"/>
  <c r="FM37" i="20"/>
  <c r="FM36" i="20"/>
  <c r="FM35" i="20"/>
  <c r="FM34" i="20"/>
  <c r="FM33" i="20"/>
  <c r="FM32" i="20"/>
  <c r="FM31" i="20"/>
  <c r="FM30" i="20"/>
  <c r="FM29" i="20"/>
  <c r="FM28" i="20"/>
  <c r="FM27" i="20"/>
  <c r="FM26" i="20"/>
  <c r="FM25" i="20"/>
  <c r="FM24" i="20"/>
  <c r="FM23" i="20"/>
  <c r="FM22" i="20"/>
  <c r="FM21" i="20"/>
  <c r="FM20" i="20"/>
  <c r="FM19" i="20"/>
  <c r="FM18" i="20"/>
  <c r="FM17" i="20"/>
  <c r="FM16" i="20"/>
  <c r="FM15" i="20"/>
  <c r="FM14" i="20"/>
  <c r="FM13" i="20"/>
  <c r="FM12" i="20"/>
  <c r="FM11" i="20"/>
  <c r="FM10" i="20"/>
  <c r="FM9" i="20"/>
  <c r="FM8" i="20"/>
  <c r="FM7" i="20"/>
  <c r="FM6" i="20"/>
  <c r="FM5" i="20"/>
  <c r="FM4" i="20"/>
  <c r="FQ39" i="20" l="1"/>
  <c r="FM39" i="20"/>
  <c r="EZ39" i="20" l="1"/>
  <c r="EY39" i="20"/>
  <c r="EV39" i="20"/>
  <c r="EU39" i="20"/>
  <c r="FA38" i="20"/>
  <c r="EW38" i="20"/>
  <c r="FA37" i="20"/>
  <c r="EW37" i="20"/>
  <c r="FA36" i="20"/>
  <c r="EW36" i="20"/>
  <c r="FA35" i="20"/>
  <c r="EW35" i="20"/>
  <c r="FA34" i="20"/>
  <c r="EW34" i="20"/>
  <c r="FA33" i="20"/>
  <c r="EW33" i="20"/>
  <c r="FA32" i="20"/>
  <c r="EW32" i="20"/>
  <c r="FA31" i="20"/>
  <c r="EW31" i="20"/>
  <c r="FA30" i="20"/>
  <c r="EW30" i="20"/>
  <c r="FA29" i="20"/>
  <c r="EW29" i="20"/>
  <c r="FA28" i="20"/>
  <c r="EW28" i="20"/>
  <c r="FA27" i="20"/>
  <c r="EW27" i="20"/>
  <c r="FA26" i="20"/>
  <c r="EW26" i="20"/>
  <c r="FA25" i="20"/>
  <c r="EW25" i="20"/>
  <c r="FA24" i="20"/>
  <c r="EW24" i="20"/>
  <c r="FA23" i="20"/>
  <c r="EW23" i="20"/>
  <c r="FA22" i="20"/>
  <c r="EW22" i="20"/>
  <c r="FA21" i="20"/>
  <c r="EW21" i="20"/>
  <c r="FA20" i="20"/>
  <c r="EW20" i="20"/>
  <c r="FA19" i="20"/>
  <c r="EW19" i="20"/>
  <c r="FA18" i="20"/>
  <c r="EW18" i="20"/>
  <c r="FA17" i="20"/>
  <c r="EW17" i="20"/>
  <c r="FA16" i="20"/>
  <c r="EW16" i="20"/>
  <c r="FA15" i="20"/>
  <c r="EW15" i="20"/>
  <c r="FA14" i="20"/>
  <c r="EW14" i="20"/>
  <c r="FA13" i="20"/>
  <c r="EW13" i="20"/>
  <c r="FA12" i="20"/>
  <c r="EW12" i="20"/>
  <c r="FA11" i="20"/>
  <c r="EW11" i="20"/>
  <c r="FA10" i="20"/>
  <c r="EW10" i="20"/>
  <c r="FA9" i="20"/>
  <c r="EW9" i="20"/>
  <c r="FA8" i="20"/>
  <c r="EW8" i="20"/>
  <c r="FA7" i="20"/>
  <c r="EW7" i="20"/>
  <c r="FA6" i="20"/>
  <c r="EW6" i="20"/>
  <c r="FA5" i="20"/>
  <c r="EW5" i="20"/>
  <c r="FA4" i="20"/>
  <c r="EW4" i="20"/>
  <c r="EW39" i="20" l="1"/>
  <c r="FA39" i="20"/>
  <c r="DF39" i="20"/>
  <c r="FD39" i="20" l="1"/>
  <c r="FC39" i="20"/>
  <c r="FE38" i="20"/>
  <c r="FE37" i="20"/>
  <c r="FE36" i="20"/>
  <c r="FE35" i="20"/>
  <c r="FE34" i="20"/>
  <c r="FE33" i="20"/>
  <c r="FE32" i="20"/>
  <c r="FE31" i="20"/>
  <c r="FE30" i="20"/>
  <c r="FE29" i="20"/>
  <c r="FE28" i="20"/>
  <c r="FE27" i="20"/>
  <c r="FE26" i="20"/>
  <c r="FE25" i="20"/>
  <c r="FE24" i="20"/>
  <c r="FE23" i="20"/>
  <c r="FE22" i="20"/>
  <c r="FE21" i="20"/>
  <c r="FE20" i="20"/>
  <c r="FE19" i="20"/>
  <c r="FE18" i="20"/>
  <c r="FE17" i="20"/>
  <c r="FE16" i="20"/>
  <c r="FE15" i="20"/>
  <c r="FE14" i="20"/>
  <c r="FE13" i="20"/>
  <c r="FE12" i="20"/>
  <c r="FE11" i="20"/>
  <c r="FE10" i="20"/>
  <c r="FE9" i="20"/>
  <c r="FE8" i="20"/>
  <c r="FE7" i="20"/>
  <c r="FE6" i="20"/>
  <c r="FE5" i="20"/>
  <c r="FE4" i="20"/>
  <c r="FE39" i="20" l="1"/>
  <c r="FH39" i="20"/>
  <c r="FG39" i="20"/>
  <c r="FI38" i="20"/>
  <c r="FI37" i="20"/>
  <c r="FI36" i="20"/>
  <c r="FI35" i="20"/>
  <c r="FI34" i="20"/>
  <c r="FI33" i="20"/>
  <c r="FI32" i="20"/>
  <c r="FI31" i="20"/>
  <c r="FI30" i="20"/>
  <c r="FI29" i="20"/>
  <c r="FI28" i="20"/>
  <c r="FI27" i="20"/>
  <c r="FI26" i="20"/>
  <c r="FI25" i="20"/>
  <c r="FI24" i="20"/>
  <c r="FI23" i="20"/>
  <c r="FI22" i="20"/>
  <c r="FI21" i="20"/>
  <c r="FI20" i="20"/>
  <c r="FI19" i="20"/>
  <c r="FI18" i="20"/>
  <c r="FI17" i="20"/>
  <c r="FI16" i="20"/>
  <c r="FI15" i="20"/>
  <c r="FI14" i="20"/>
  <c r="FI13" i="20"/>
  <c r="FI12" i="20"/>
  <c r="FI11" i="20"/>
  <c r="FI10" i="20"/>
  <c r="FI9" i="20"/>
  <c r="FI8" i="20"/>
  <c r="FI7" i="20"/>
  <c r="FI6" i="20"/>
  <c r="FI5" i="20"/>
  <c r="FI4" i="20"/>
  <c r="ER39" i="20"/>
  <c r="EQ39" i="20"/>
  <c r="ES38" i="20"/>
  <c r="ES37" i="20"/>
  <c r="ES36" i="20"/>
  <c r="ES35" i="20"/>
  <c r="ES34" i="20"/>
  <c r="ES33" i="20"/>
  <c r="ES32" i="20"/>
  <c r="ES31" i="20"/>
  <c r="ES30" i="20"/>
  <c r="ES29" i="20"/>
  <c r="ES28" i="20"/>
  <c r="ES27" i="20"/>
  <c r="ES26" i="20"/>
  <c r="ES25" i="20"/>
  <c r="ES24" i="20"/>
  <c r="ES23" i="20"/>
  <c r="ES22" i="20"/>
  <c r="ES21" i="20"/>
  <c r="ES20" i="20"/>
  <c r="ES19" i="20"/>
  <c r="ES18" i="20"/>
  <c r="ES17" i="20"/>
  <c r="ES16" i="20"/>
  <c r="ES15" i="20"/>
  <c r="ES14" i="20"/>
  <c r="ES13" i="20"/>
  <c r="ES12" i="20"/>
  <c r="ES11" i="20"/>
  <c r="ES10" i="20"/>
  <c r="ES9" i="20"/>
  <c r="ES8" i="20"/>
  <c r="ES7" i="20"/>
  <c r="ES6" i="20"/>
  <c r="ES5" i="20"/>
  <c r="ES4" i="20"/>
  <c r="ES39" i="20" l="1"/>
  <c r="FI39" i="20"/>
  <c r="EN39" i="20"/>
  <c r="EM39" i="20"/>
  <c r="EO38" i="20"/>
  <c r="EO37" i="20"/>
  <c r="EO36" i="20"/>
  <c r="EO35" i="20"/>
  <c r="EO34" i="20"/>
  <c r="EO33" i="20"/>
  <c r="EO32" i="20"/>
  <c r="EO31" i="20"/>
  <c r="EO30" i="20"/>
  <c r="EO29" i="20"/>
  <c r="EO28" i="20"/>
  <c r="EO27" i="20"/>
  <c r="EO26" i="20"/>
  <c r="EO25" i="20"/>
  <c r="EO24" i="20"/>
  <c r="EO23" i="20"/>
  <c r="EO22" i="20"/>
  <c r="EO21" i="20"/>
  <c r="EO20" i="20"/>
  <c r="EO19" i="20"/>
  <c r="EO18" i="20"/>
  <c r="EO17" i="20"/>
  <c r="EO16" i="20"/>
  <c r="EO15" i="20"/>
  <c r="EO14" i="20"/>
  <c r="EO13" i="20"/>
  <c r="EO12" i="20"/>
  <c r="EO11" i="20"/>
  <c r="EO10" i="20"/>
  <c r="EO9" i="20"/>
  <c r="EO8" i="20"/>
  <c r="EO7" i="20"/>
  <c r="EO6" i="20"/>
  <c r="EO5" i="20"/>
  <c r="EO4" i="20"/>
  <c r="EO39" i="20" l="1"/>
  <c r="AZ39" i="20"/>
  <c r="EL39" i="20" l="1"/>
  <c r="EI39" i="20"/>
  <c r="EH39" i="20"/>
  <c r="EJ38" i="20"/>
  <c r="EJ37" i="20"/>
  <c r="EJ36" i="20"/>
  <c r="EJ35" i="20"/>
  <c r="EJ34" i="20"/>
  <c r="EJ33" i="20"/>
  <c r="EJ32" i="20"/>
  <c r="EJ31" i="20"/>
  <c r="EJ30" i="20"/>
  <c r="EJ29" i="20"/>
  <c r="EJ28" i="20"/>
  <c r="EJ27" i="20"/>
  <c r="EJ26" i="20"/>
  <c r="EJ25" i="20"/>
  <c r="EJ24" i="20"/>
  <c r="EJ23" i="20"/>
  <c r="EJ22" i="20"/>
  <c r="EJ21" i="20"/>
  <c r="EJ20" i="20"/>
  <c r="EJ19" i="20"/>
  <c r="EJ18" i="20"/>
  <c r="EJ17" i="20"/>
  <c r="EJ16" i="20"/>
  <c r="EJ15" i="20"/>
  <c r="EJ14" i="20"/>
  <c r="EJ13" i="20"/>
  <c r="EJ12" i="20"/>
  <c r="EJ11" i="20"/>
  <c r="EJ10" i="20"/>
  <c r="EJ9" i="20"/>
  <c r="EJ8" i="20"/>
  <c r="EJ7" i="20"/>
  <c r="EJ6" i="20"/>
  <c r="EJ5" i="20"/>
  <c r="EJ4" i="20"/>
  <c r="EJ39" i="20" l="1"/>
  <c r="EE39" i="20"/>
  <c r="ED39" i="20"/>
  <c r="EA39" i="20"/>
  <c r="DZ39" i="20"/>
  <c r="EF38" i="20"/>
  <c r="EB38" i="20"/>
  <c r="EF37" i="20"/>
  <c r="EB37" i="20"/>
  <c r="EF36" i="20"/>
  <c r="EB36" i="20"/>
  <c r="EF35" i="20"/>
  <c r="EB35" i="20"/>
  <c r="EF34" i="20"/>
  <c r="EB34" i="20"/>
  <c r="EF33" i="20"/>
  <c r="EB33" i="20"/>
  <c r="EF32" i="20"/>
  <c r="EB32" i="20"/>
  <c r="EF31" i="20"/>
  <c r="EB31" i="20"/>
  <c r="EF30" i="20"/>
  <c r="EB30" i="20"/>
  <c r="EF29" i="20"/>
  <c r="EB29" i="20"/>
  <c r="EF28" i="20"/>
  <c r="EB28" i="20"/>
  <c r="EF27" i="20"/>
  <c r="EB27" i="20"/>
  <c r="EF26" i="20"/>
  <c r="EB26" i="20"/>
  <c r="EF25" i="20"/>
  <c r="EB25" i="20"/>
  <c r="EF24" i="20"/>
  <c r="EB24" i="20"/>
  <c r="EF23" i="20"/>
  <c r="EB23" i="20"/>
  <c r="EF22" i="20"/>
  <c r="EB22" i="20"/>
  <c r="EF21" i="20"/>
  <c r="EB21" i="20"/>
  <c r="EF20" i="20"/>
  <c r="EB20" i="20"/>
  <c r="EF19" i="20"/>
  <c r="EB19" i="20"/>
  <c r="EF18" i="20"/>
  <c r="EB18" i="20"/>
  <c r="EF17" i="20"/>
  <c r="EB17" i="20"/>
  <c r="EF16" i="20"/>
  <c r="EB16" i="20"/>
  <c r="EF15" i="20"/>
  <c r="EB15" i="20"/>
  <c r="EF14" i="20"/>
  <c r="EB14" i="20"/>
  <c r="EF13" i="20"/>
  <c r="EB13" i="20"/>
  <c r="EF12" i="20"/>
  <c r="EB12" i="20"/>
  <c r="EF11" i="20"/>
  <c r="EB11" i="20"/>
  <c r="EF10" i="20"/>
  <c r="EB10" i="20"/>
  <c r="EF9" i="20"/>
  <c r="EB9" i="20"/>
  <c r="EF8" i="20"/>
  <c r="EB8" i="20"/>
  <c r="EF7" i="20"/>
  <c r="EB7" i="20"/>
  <c r="EF6" i="20"/>
  <c r="EB6" i="20"/>
  <c r="EF5" i="20"/>
  <c r="EB5" i="20"/>
  <c r="EF4" i="20"/>
  <c r="EB4" i="20"/>
  <c r="EB39" i="20" l="1"/>
  <c r="EF39" i="20"/>
  <c r="DX32" i="20"/>
  <c r="DX33" i="20"/>
  <c r="DX34" i="20"/>
  <c r="DX35" i="20"/>
  <c r="DX36" i="20"/>
  <c r="DX37" i="20"/>
  <c r="DX38" i="20"/>
  <c r="DW39" i="20"/>
  <c r="DV39" i="20"/>
  <c r="DS39" i="20"/>
  <c r="DR39" i="20"/>
  <c r="DT38" i="20"/>
  <c r="DT37" i="20"/>
  <c r="DT36" i="20"/>
  <c r="DT35" i="20"/>
  <c r="DT34" i="20"/>
  <c r="DT33" i="20"/>
  <c r="DT32" i="20"/>
  <c r="DX31" i="20"/>
  <c r="DT31" i="20"/>
  <c r="DX30" i="20"/>
  <c r="DT30" i="20"/>
  <c r="DX29" i="20"/>
  <c r="DT29" i="20"/>
  <c r="DX28" i="20"/>
  <c r="DT28" i="20"/>
  <c r="DX27" i="20"/>
  <c r="DT27" i="20"/>
  <c r="DX26" i="20"/>
  <c r="DT26" i="20"/>
  <c r="DX25" i="20"/>
  <c r="DT25" i="20"/>
  <c r="DX24" i="20"/>
  <c r="DT24" i="20"/>
  <c r="DX23" i="20"/>
  <c r="DT23" i="20"/>
  <c r="DX22" i="20"/>
  <c r="DT22" i="20"/>
  <c r="DX21" i="20"/>
  <c r="DT21" i="20"/>
  <c r="DX20" i="20"/>
  <c r="DT20" i="20"/>
  <c r="DX19" i="20"/>
  <c r="DT19" i="20"/>
  <c r="DX18" i="20"/>
  <c r="DT18" i="20"/>
  <c r="DX17" i="20"/>
  <c r="DT17" i="20"/>
  <c r="DX16" i="20"/>
  <c r="DT16" i="20"/>
  <c r="DX15" i="20"/>
  <c r="DT15" i="20"/>
  <c r="DX14" i="20"/>
  <c r="DT14" i="20"/>
  <c r="DX13" i="20"/>
  <c r="DT13" i="20"/>
  <c r="DX12" i="20"/>
  <c r="DT12" i="20"/>
  <c r="DX11" i="20"/>
  <c r="DT11" i="20"/>
  <c r="DX10" i="20"/>
  <c r="DT10" i="20"/>
  <c r="DX9" i="20"/>
  <c r="DT9" i="20"/>
  <c r="DX8" i="20"/>
  <c r="DT8" i="20"/>
  <c r="DX7" i="20"/>
  <c r="DT7" i="20"/>
  <c r="DX6" i="20"/>
  <c r="DT6" i="20"/>
  <c r="DX5" i="20"/>
  <c r="DT5" i="20"/>
  <c r="DX4" i="20"/>
  <c r="DT4" i="20"/>
  <c r="DX39" i="20" l="1"/>
  <c r="DT39" i="20"/>
  <c r="CM39" i="20" l="1"/>
  <c r="DO39" i="20" l="1"/>
  <c r="DN39" i="20"/>
  <c r="DP38" i="20"/>
  <c r="DP37" i="20"/>
  <c r="DP36" i="20"/>
  <c r="DP35" i="20"/>
  <c r="DP34" i="20"/>
  <c r="DP33" i="20"/>
  <c r="DP32" i="20"/>
  <c r="DP31" i="20"/>
  <c r="DP30" i="20"/>
  <c r="DP29" i="20"/>
  <c r="DP28" i="20"/>
  <c r="DP27" i="20"/>
  <c r="DP26" i="20"/>
  <c r="DP25" i="20"/>
  <c r="DP24" i="20"/>
  <c r="DP23" i="20"/>
  <c r="DP22" i="20"/>
  <c r="DP21" i="20"/>
  <c r="DP20" i="20"/>
  <c r="DP19" i="20"/>
  <c r="DP18" i="20"/>
  <c r="DP17" i="20"/>
  <c r="DP16" i="20"/>
  <c r="DP15" i="20"/>
  <c r="DP14" i="20"/>
  <c r="DP13" i="20"/>
  <c r="DP12" i="20"/>
  <c r="DP11" i="20"/>
  <c r="DP10" i="20"/>
  <c r="DP9" i="20"/>
  <c r="DP8" i="20"/>
  <c r="DP7" i="20"/>
  <c r="DP6" i="20"/>
  <c r="DP5" i="20"/>
  <c r="DP4" i="20"/>
  <c r="JC39" i="20"/>
  <c r="JB39" i="20"/>
  <c r="JD38" i="20"/>
  <c r="JD37" i="20"/>
  <c r="JD36" i="20"/>
  <c r="JD35" i="20"/>
  <c r="JD34" i="20"/>
  <c r="JD33" i="20"/>
  <c r="JD32" i="20"/>
  <c r="JD31" i="20"/>
  <c r="JD30" i="20"/>
  <c r="JD29" i="20"/>
  <c r="JD28" i="20"/>
  <c r="JD27" i="20"/>
  <c r="JD26" i="20"/>
  <c r="JD25" i="20"/>
  <c r="JD24" i="20"/>
  <c r="JD23" i="20"/>
  <c r="JD22" i="20"/>
  <c r="JD21" i="20"/>
  <c r="JD20" i="20"/>
  <c r="JD19" i="20"/>
  <c r="JD18" i="20"/>
  <c r="JD17" i="20"/>
  <c r="JD16" i="20"/>
  <c r="JD15" i="20"/>
  <c r="JD14" i="20"/>
  <c r="JD13" i="20"/>
  <c r="JD12" i="20"/>
  <c r="JD11" i="20"/>
  <c r="JD10" i="20"/>
  <c r="JD9" i="20"/>
  <c r="JD8" i="20"/>
  <c r="JD7" i="20"/>
  <c r="JD6" i="20"/>
  <c r="JD5" i="20"/>
  <c r="JD4" i="20"/>
  <c r="JD39" i="20" l="1"/>
  <c r="DP39" i="20"/>
  <c r="DE39" i="20"/>
  <c r="DH39" i="20"/>
  <c r="DD39" i="20" l="1"/>
  <c r="AY39" i="20"/>
  <c r="CI5" i="20" l="1"/>
  <c r="CJ5" i="20" s="1"/>
  <c r="CI6" i="20"/>
  <c r="CJ6" i="20" s="1"/>
  <c r="CI7" i="20"/>
  <c r="CJ7" i="20" s="1"/>
  <c r="CI8" i="20"/>
  <c r="CJ8" i="20" s="1"/>
  <c r="CI9" i="20"/>
  <c r="CJ9" i="20" s="1"/>
  <c r="CI10" i="20"/>
  <c r="CJ10" i="20" s="1"/>
  <c r="CI11" i="20"/>
  <c r="CJ11" i="20" s="1"/>
  <c r="CI12" i="20"/>
  <c r="CJ12" i="20" s="1"/>
  <c r="CI13" i="20"/>
  <c r="CJ13" i="20" s="1"/>
  <c r="CI14" i="20"/>
  <c r="CJ14" i="20" s="1"/>
  <c r="CI15" i="20"/>
  <c r="CJ15" i="20" s="1"/>
  <c r="CI16" i="20"/>
  <c r="CJ16" i="20" s="1"/>
  <c r="CI17" i="20"/>
  <c r="CJ17" i="20" s="1"/>
  <c r="CI18" i="20"/>
  <c r="CJ18" i="20" s="1"/>
  <c r="CI19" i="20"/>
  <c r="CJ19" i="20" s="1"/>
  <c r="CI20" i="20"/>
  <c r="CJ20" i="20" s="1"/>
  <c r="CI21" i="20"/>
  <c r="CJ21" i="20" s="1"/>
  <c r="CI22" i="20"/>
  <c r="CJ22" i="20" s="1"/>
  <c r="CI23" i="20"/>
  <c r="CJ23" i="20" s="1"/>
  <c r="CI24" i="20"/>
  <c r="CJ24" i="20" s="1"/>
  <c r="CI25" i="20"/>
  <c r="CJ25" i="20" s="1"/>
  <c r="CI26" i="20"/>
  <c r="CJ26" i="20" s="1"/>
  <c r="CI27" i="20"/>
  <c r="CJ27" i="20" s="1"/>
  <c r="CI28" i="20"/>
  <c r="CJ28" i="20" s="1"/>
  <c r="CI29" i="20"/>
  <c r="CJ29" i="20" s="1"/>
  <c r="CI30" i="20"/>
  <c r="CJ30" i="20" s="1"/>
  <c r="CI31" i="20"/>
  <c r="CJ31" i="20" s="1"/>
  <c r="CI32" i="20"/>
  <c r="CJ32" i="20" s="1"/>
  <c r="CI33" i="20"/>
  <c r="CJ33" i="20" s="1"/>
  <c r="CI34" i="20"/>
  <c r="CJ34" i="20" s="1"/>
  <c r="CI35" i="20"/>
  <c r="CJ35" i="20" s="1"/>
  <c r="CI36" i="20"/>
  <c r="CJ36" i="20" s="1"/>
  <c r="CI37" i="20"/>
  <c r="CJ37" i="20" s="1"/>
  <c r="CI38" i="20"/>
  <c r="CJ38" i="20" s="1"/>
  <c r="CI4" i="20"/>
  <c r="CJ4" i="20" s="1"/>
  <c r="CI39" i="20" l="1"/>
  <c r="DK39" i="20" l="1"/>
  <c r="DJ39" i="20"/>
  <c r="DL38" i="20"/>
  <c r="DL37" i="20"/>
  <c r="DL36" i="20"/>
  <c r="DL35" i="20"/>
  <c r="DL34" i="20"/>
  <c r="DL33" i="20"/>
  <c r="DL32" i="20"/>
  <c r="DL31" i="20"/>
  <c r="DL30" i="20"/>
  <c r="DL29" i="20"/>
  <c r="DL28" i="20"/>
  <c r="DL27" i="20"/>
  <c r="DL26" i="20"/>
  <c r="DL25" i="20"/>
  <c r="DL24" i="20"/>
  <c r="DL23" i="20"/>
  <c r="DL22" i="20"/>
  <c r="DL21" i="20"/>
  <c r="DL20" i="20"/>
  <c r="DL19" i="20"/>
  <c r="DL18" i="20"/>
  <c r="DL17" i="20"/>
  <c r="DL16" i="20"/>
  <c r="DL15" i="20"/>
  <c r="DL14" i="20"/>
  <c r="DL13" i="20"/>
  <c r="DL12" i="20"/>
  <c r="DL11" i="20"/>
  <c r="DL10" i="20"/>
  <c r="DL9" i="20"/>
  <c r="DL8" i="20"/>
  <c r="DL7" i="20"/>
  <c r="DL6" i="20"/>
  <c r="DL5" i="20"/>
  <c r="DL4" i="20"/>
  <c r="DL39" i="20" l="1"/>
  <c r="DC39" i="20"/>
  <c r="DG39" i="20"/>
  <c r="CE5" i="20"/>
  <c r="CE6" i="20"/>
  <c r="CE7" i="20"/>
  <c r="CE8" i="20"/>
  <c r="CE9" i="20"/>
  <c r="CE10" i="20"/>
  <c r="CE11" i="20"/>
  <c r="CE12" i="20"/>
  <c r="CE13" i="20"/>
  <c r="CE14" i="20"/>
  <c r="CE15" i="20"/>
  <c r="CE16" i="20"/>
  <c r="CE17" i="20"/>
  <c r="CE18" i="20"/>
  <c r="CE19" i="20"/>
  <c r="CE20" i="20"/>
  <c r="CE21" i="20"/>
  <c r="CE22" i="20"/>
  <c r="CE23" i="20"/>
  <c r="CE24" i="20"/>
  <c r="CE25" i="20"/>
  <c r="CE26" i="20"/>
  <c r="CE27" i="20"/>
  <c r="CE28" i="20"/>
  <c r="CE29" i="20"/>
  <c r="CE30" i="20"/>
  <c r="CE31" i="20"/>
  <c r="CE32" i="20"/>
  <c r="CE33" i="20"/>
  <c r="CE34" i="20"/>
  <c r="CE35" i="20"/>
  <c r="CE36" i="20"/>
  <c r="CE37" i="20"/>
  <c r="CE38" i="20"/>
  <c r="CE4" i="20"/>
  <c r="BY5" i="20" l="1"/>
  <c r="BY6" i="20"/>
  <c r="BY7" i="20"/>
  <c r="BY8" i="20"/>
  <c r="BY9" i="20"/>
  <c r="BY10" i="20"/>
  <c r="BY11" i="20"/>
  <c r="BY12" i="20"/>
  <c r="BY13" i="20"/>
  <c r="BY14" i="20"/>
  <c r="BY15" i="20"/>
  <c r="BY16" i="20"/>
  <c r="BY17" i="20"/>
  <c r="BY18" i="20"/>
  <c r="BY19" i="20"/>
  <c r="BY20" i="20"/>
  <c r="BY21" i="20"/>
  <c r="BY22" i="20"/>
  <c r="BY23" i="20"/>
  <c r="BY24" i="20"/>
  <c r="BY25" i="20"/>
  <c r="BY26" i="20"/>
  <c r="BY27" i="20"/>
  <c r="BY28" i="20"/>
  <c r="BY29" i="20"/>
  <c r="BY30" i="20"/>
  <c r="BY31" i="20"/>
  <c r="BY32" i="20"/>
  <c r="BY33" i="20"/>
  <c r="BY34" i="20"/>
  <c r="BY35" i="20"/>
  <c r="BY36" i="20"/>
  <c r="BY37" i="20"/>
  <c r="BY38" i="20"/>
  <c r="BY4" i="20"/>
  <c r="BM5" i="20"/>
  <c r="BM6" i="20"/>
  <c r="BM7" i="20"/>
  <c r="BM8" i="20"/>
  <c r="BM9" i="20"/>
  <c r="BM10" i="20"/>
  <c r="BM11" i="20"/>
  <c r="BM12" i="20"/>
  <c r="BM13" i="20"/>
  <c r="BM14" i="20"/>
  <c r="BM15" i="20"/>
  <c r="BM16" i="20"/>
  <c r="BM17" i="20"/>
  <c r="BM18" i="20"/>
  <c r="BM19" i="20"/>
  <c r="BM20" i="20"/>
  <c r="BM21" i="20"/>
  <c r="BM22" i="20"/>
  <c r="BM23" i="20"/>
  <c r="BM24" i="20"/>
  <c r="BM25" i="20"/>
  <c r="BM26" i="20"/>
  <c r="BM27" i="20"/>
  <c r="BM28" i="20"/>
  <c r="BM29" i="20"/>
  <c r="BM30" i="20"/>
  <c r="BM31" i="20"/>
  <c r="BM32" i="20"/>
  <c r="BM33" i="20"/>
  <c r="BM34" i="20"/>
  <c r="BM35" i="20"/>
  <c r="BM36" i="20"/>
  <c r="BM37" i="20"/>
  <c r="BM38" i="20"/>
  <c r="BM4" i="20"/>
  <c r="AC5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4" i="20"/>
  <c r="CD39" i="20" l="1"/>
  <c r="CY39" i="20"/>
  <c r="CX39" i="20"/>
  <c r="CZ38" i="20"/>
  <c r="CZ37" i="20"/>
  <c r="CZ36" i="20"/>
  <c r="CZ35" i="20"/>
  <c r="CZ34" i="20"/>
  <c r="CZ33" i="20"/>
  <c r="CZ32" i="20"/>
  <c r="CZ31" i="20"/>
  <c r="CZ30" i="20"/>
  <c r="CZ29" i="20"/>
  <c r="CZ28" i="20"/>
  <c r="CZ27" i="20"/>
  <c r="CZ26" i="20"/>
  <c r="CZ25" i="20"/>
  <c r="CZ24" i="20"/>
  <c r="CZ23" i="20"/>
  <c r="CZ22" i="20"/>
  <c r="CZ21" i="20"/>
  <c r="CZ20" i="20"/>
  <c r="CZ19" i="20"/>
  <c r="CZ18" i="20"/>
  <c r="CZ17" i="20"/>
  <c r="CZ16" i="20"/>
  <c r="CZ15" i="20"/>
  <c r="CZ14" i="20"/>
  <c r="CZ13" i="20"/>
  <c r="CZ12" i="20"/>
  <c r="CZ11" i="20"/>
  <c r="CZ10" i="20"/>
  <c r="CZ9" i="20"/>
  <c r="CZ8" i="20"/>
  <c r="CZ7" i="20"/>
  <c r="CZ6" i="20"/>
  <c r="CZ5" i="20"/>
  <c r="CZ4" i="20"/>
  <c r="CZ39" i="20" l="1"/>
  <c r="CU39" i="20" l="1"/>
  <c r="CT39" i="20"/>
  <c r="CQ39" i="20"/>
  <c r="CP39" i="20"/>
  <c r="CV38" i="20"/>
  <c r="CR38" i="20"/>
  <c r="CV37" i="20"/>
  <c r="CR37" i="20"/>
  <c r="CV36" i="20"/>
  <c r="CR36" i="20"/>
  <c r="CV35" i="20"/>
  <c r="CR35" i="20"/>
  <c r="CV34" i="20"/>
  <c r="CR34" i="20"/>
  <c r="CV33" i="20"/>
  <c r="CR33" i="20"/>
  <c r="CV32" i="20"/>
  <c r="CR32" i="20"/>
  <c r="CV31" i="20"/>
  <c r="CR31" i="20"/>
  <c r="CV30" i="20"/>
  <c r="CR30" i="20"/>
  <c r="CV29" i="20"/>
  <c r="CR29" i="20"/>
  <c r="CV28" i="20"/>
  <c r="CR28" i="20"/>
  <c r="CV27" i="20"/>
  <c r="CR27" i="20"/>
  <c r="CV26" i="20"/>
  <c r="CR26" i="20"/>
  <c r="CV25" i="20"/>
  <c r="CR25" i="20"/>
  <c r="CV24" i="20"/>
  <c r="CR24" i="20"/>
  <c r="CV23" i="20"/>
  <c r="CR23" i="20"/>
  <c r="CV22" i="20"/>
  <c r="CR22" i="20"/>
  <c r="CV21" i="20"/>
  <c r="CR21" i="20"/>
  <c r="CV20" i="20"/>
  <c r="CR20" i="20"/>
  <c r="CV19" i="20"/>
  <c r="CR19" i="20"/>
  <c r="CV18" i="20"/>
  <c r="CR18" i="20"/>
  <c r="CV17" i="20"/>
  <c r="CR17" i="20"/>
  <c r="CV16" i="20"/>
  <c r="CR16" i="20"/>
  <c r="CV15" i="20"/>
  <c r="CR15" i="20"/>
  <c r="CV14" i="20"/>
  <c r="CR14" i="20"/>
  <c r="CV13" i="20"/>
  <c r="CR13" i="20"/>
  <c r="CV12" i="20"/>
  <c r="CR12" i="20"/>
  <c r="CV11" i="20"/>
  <c r="CR11" i="20"/>
  <c r="CV10" i="20"/>
  <c r="CR10" i="20"/>
  <c r="CV9" i="20"/>
  <c r="CR9" i="20"/>
  <c r="CV8" i="20"/>
  <c r="CR8" i="20"/>
  <c r="CV7" i="20"/>
  <c r="CR7" i="20"/>
  <c r="CV6" i="20"/>
  <c r="CR6" i="20"/>
  <c r="CV5" i="20"/>
  <c r="CR5" i="20"/>
  <c r="CV4" i="20"/>
  <c r="CR4" i="20"/>
  <c r="CV39" i="20" l="1"/>
  <c r="CR39" i="20"/>
  <c r="BU5" i="20"/>
  <c r="BU6" i="20"/>
  <c r="BU7" i="20"/>
  <c r="BU8" i="20"/>
  <c r="BU9" i="20"/>
  <c r="BU10" i="20"/>
  <c r="BU11" i="20"/>
  <c r="BU12" i="20"/>
  <c r="BU13" i="20"/>
  <c r="BU14" i="20"/>
  <c r="BU15" i="20"/>
  <c r="BU16" i="20"/>
  <c r="BU17" i="20"/>
  <c r="BU18" i="20"/>
  <c r="BU19" i="20"/>
  <c r="BU20" i="20"/>
  <c r="BU21" i="20"/>
  <c r="BU22" i="20"/>
  <c r="BU23" i="20"/>
  <c r="BU24" i="20"/>
  <c r="BU25" i="20"/>
  <c r="BU26" i="20"/>
  <c r="BU27" i="20"/>
  <c r="BU28" i="20"/>
  <c r="BU29" i="20"/>
  <c r="BU30" i="20"/>
  <c r="BU31" i="20"/>
  <c r="BU32" i="20"/>
  <c r="BU33" i="20"/>
  <c r="BU34" i="20"/>
  <c r="BU35" i="20"/>
  <c r="BU36" i="20"/>
  <c r="BU37" i="20"/>
  <c r="BU38" i="20"/>
  <c r="BU4" i="20"/>
  <c r="BQ5" i="20"/>
  <c r="BQ6" i="20"/>
  <c r="BQ7" i="20"/>
  <c r="BQ8" i="20"/>
  <c r="BQ9" i="20"/>
  <c r="BQ10" i="20"/>
  <c r="BQ11" i="20"/>
  <c r="BQ12" i="20"/>
  <c r="BQ13" i="20"/>
  <c r="BQ14" i="20"/>
  <c r="BQ15" i="20"/>
  <c r="BQ16" i="20"/>
  <c r="BQ17" i="20"/>
  <c r="BQ18" i="20"/>
  <c r="BQ19" i="20"/>
  <c r="BQ20" i="20"/>
  <c r="BQ21" i="20"/>
  <c r="BQ22" i="20"/>
  <c r="BQ23" i="20"/>
  <c r="BQ24" i="20"/>
  <c r="BQ25" i="20"/>
  <c r="BQ26" i="20"/>
  <c r="BQ27" i="20"/>
  <c r="BQ28" i="20"/>
  <c r="BQ29" i="20"/>
  <c r="BQ30" i="20"/>
  <c r="BQ31" i="20"/>
  <c r="BQ32" i="20"/>
  <c r="BQ33" i="20"/>
  <c r="BQ34" i="20"/>
  <c r="BQ35" i="20"/>
  <c r="BQ36" i="20"/>
  <c r="BQ37" i="20"/>
  <c r="BQ38" i="20"/>
  <c r="BQ4" i="20"/>
  <c r="CL39" i="20" l="1"/>
  <c r="CN39" i="20" l="1"/>
  <c r="AX39" i="20"/>
  <c r="BI38" i="20" l="1"/>
  <c r="BJ38" i="20" s="1"/>
  <c r="BI37" i="20"/>
  <c r="BJ37" i="20" s="1"/>
  <c r="BI36" i="20"/>
  <c r="BJ36" i="20" s="1"/>
  <c r="BI35" i="20"/>
  <c r="BJ35" i="20" s="1"/>
  <c r="BI34" i="20"/>
  <c r="BJ34" i="20" s="1"/>
  <c r="BI33" i="20"/>
  <c r="BJ33" i="20" s="1"/>
  <c r="BI32" i="20"/>
  <c r="BJ32" i="20" s="1"/>
  <c r="BI31" i="20"/>
  <c r="BJ31" i="20" s="1"/>
  <c r="BI30" i="20"/>
  <c r="BJ30" i="20" s="1"/>
  <c r="BI29" i="20"/>
  <c r="BJ29" i="20" s="1"/>
  <c r="BI28" i="20"/>
  <c r="BJ28" i="20" s="1"/>
  <c r="BI27" i="20"/>
  <c r="BJ27" i="20" s="1"/>
  <c r="BI26" i="20"/>
  <c r="BJ26" i="20" s="1"/>
  <c r="BI25" i="20"/>
  <c r="BJ25" i="20" s="1"/>
  <c r="BI24" i="20"/>
  <c r="BJ24" i="20" s="1"/>
  <c r="BI23" i="20"/>
  <c r="BJ23" i="20" s="1"/>
  <c r="BI22" i="20"/>
  <c r="BJ22" i="20" s="1"/>
  <c r="BI21" i="20"/>
  <c r="BJ21" i="20" s="1"/>
  <c r="BI20" i="20"/>
  <c r="BJ20" i="20" s="1"/>
  <c r="BI19" i="20"/>
  <c r="BJ19" i="20" s="1"/>
  <c r="BI18" i="20"/>
  <c r="BJ18" i="20" s="1"/>
  <c r="BI17" i="20"/>
  <c r="BJ17" i="20" s="1"/>
  <c r="BI16" i="20"/>
  <c r="BJ16" i="20" s="1"/>
  <c r="BI15" i="20"/>
  <c r="BJ15" i="20" s="1"/>
  <c r="BI14" i="20"/>
  <c r="BJ14" i="20" s="1"/>
  <c r="BI13" i="20"/>
  <c r="BJ13" i="20" s="1"/>
  <c r="BI12" i="20"/>
  <c r="BJ12" i="20" s="1"/>
  <c r="BI11" i="20"/>
  <c r="BJ11" i="20" s="1"/>
  <c r="BI10" i="20"/>
  <c r="BJ10" i="20" s="1"/>
  <c r="BI9" i="20"/>
  <c r="BJ9" i="20" s="1"/>
  <c r="BI8" i="20"/>
  <c r="BJ8" i="20" s="1"/>
  <c r="BI7" i="20"/>
  <c r="BJ7" i="20" s="1"/>
  <c r="BI6" i="20"/>
  <c r="BJ6" i="20" s="1"/>
  <c r="BI5" i="20"/>
  <c r="BJ5" i="20" s="1"/>
  <c r="BI4" i="20"/>
  <c r="BJ4" i="20" s="1"/>
  <c r="CH39" i="20" l="1"/>
  <c r="CG39" i="20"/>
  <c r="CB39" i="20"/>
  <c r="II39" i="20"/>
  <c r="CJ39" i="20" l="1"/>
  <c r="CC39" i="20"/>
  <c r="CE39" i="20"/>
  <c r="BI39" i="20" l="1"/>
  <c r="AT39" i="20"/>
  <c r="J5" i="20" l="1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4" i="20"/>
  <c r="AU5" i="20"/>
  <c r="AU6" i="20"/>
  <c r="AU7" i="20"/>
  <c r="AU8" i="20"/>
  <c r="AU9" i="20"/>
  <c r="AU10" i="20"/>
  <c r="AU11" i="20"/>
  <c r="AU12" i="20"/>
  <c r="AU13" i="20"/>
  <c r="AU14" i="20"/>
  <c r="AU15" i="20"/>
  <c r="AU16" i="20"/>
  <c r="AU17" i="20"/>
  <c r="AU18" i="20"/>
  <c r="AU19" i="20"/>
  <c r="AU20" i="20"/>
  <c r="AU21" i="20"/>
  <c r="AU22" i="20"/>
  <c r="AU23" i="20"/>
  <c r="AU24" i="20"/>
  <c r="AU25" i="20"/>
  <c r="AU26" i="20"/>
  <c r="AU27" i="20"/>
  <c r="AU28" i="20"/>
  <c r="AU29" i="20"/>
  <c r="AU30" i="20"/>
  <c r="AU31" i="20"/>
  <c r="AU32" i="20"/>
  <c r="AU33" i="20"/>
  <c r="AU34" i="20"/>
  <c r="AU35" i="20"/>
  <c r="AU36" i="20"/>
  <c r="AU37" i="20"/>
  <c r="AU38" i="20"/>
  <c r="AU4" i="20"/>
  <c r="BU39" i="20" l="1"/>
  <c r="BT39" i="20"/>
  <c r="BV38" i="20"/>
  <c r="BV37" i="20"/>
  <c r="BV36" i="20"/>
  <c r="BV35" i="20"/>
  <c r="BV34" i="20"/>
  <c r="BV33" i="20"/>
  <c r="BV32" i="20"/>
  <c r="BV31" i="20"/>
  <c r="BV30" i="20"/>
  <c r="BV29" i="20"/>
  <c r="BV28" i="20"/>
  <c r="BV27" i="20"/>
  <c r="BV26" i="20"/>
  <c r="BV25" i="20"/>
  <c r="BV24" i="20"/>
  <c r="BV23" i="20"/>
  <c r="BV22" i="20"/>
  <c r="BV21" i="20"/>
  <c r="BV20" i="20"/>
  <c r="BV19" i="20"/>
  <c r="BV18" i="20"/>
  <c r="BV17" i="20"/>
  <c r="BV16" i="20"/>
  <c r="BV15" i="20"/>
  <c r="BV14" i="20"/>
  <c r="BV13" i="20"/>
  <c r="BV12" i="20"/>
  <c r="BV11" i="20"/>
  <c r="BV10" i="20"/>
  <c r="BV9" i="20"/>
  <c r="BV8" i="20"/>
  <c r="BV7" i="20"/>
  <c r="BV6" i="20"/>
  <c r="BV5" i="20"/>
  <c r="BV4" i="20"/>
  <c r="BY39" i="20"/>
  <c r="BX39" i="20"/>
  <c r="BZ38" i="20"/>
  <c r="BZ37" i="20"/>
  <c r="BZ36" i="20"/>
  <c r="BZ35" i="20"/>
  <c r="BZ34" i="20"/>
  <c r="BZ33" i="20"/>
  <c r="BZ32" i="20"/>
  <c r="BZ31" i="20"/>
  <c r="BZ30" i="20"/>
  <c r="BZ29" i="20"/>
  <c r="BZ28" i="20"/>
  <c r="BZ27" i="20"/>
  <c r="BZ26" i="20"/>
  <c r="BZ25" i="20"/>
  <c r="BZ24" i="20"/>
  <c r="BZ23" i="20"/>
  <c r="BZ22" i="20"/>
  <c r="BZ21" i="20"/>
  <c r="BZ20" i="20"/>
  <c r="BZ19" i="20"/>
  <c r="BZ18" i="20"/>
  <c r="BZ17" i="20"/>
  <c r="BZ16" i="20"/>
  <c r="BZ15" i="20"/>
  <c r="BZ14" i="20"/>
  <c r="BZ13" i="20"/>
  <c r="BZ12" i="20"/>
  <c r="BZ11" i="20"/>
  <c r="BZ10" i="20"/>
  <c r="BZ9" i="20"/>
  <c r="BZ8" i="20"/>
  <c r="BZ7" i="20"/>
  <c r="BZ6" i="20"/>
  <c r="BZ5" i="20"/>
  <c r="BZ4" i="20"/>
  <c r="IV4" i="20"/>
  <c r="IV5" i="20"/>
  <c r="IV6" i="20"/>
  <c r="IV7" i="20"/>
  <c r="IV8" i="20"/>
  <c r="IV9" i="20"/>
  <c r="IV10" i="20"/>
  <c r="IV11" i="20"/>
  <c r="IV12" i="20"/>
  <c r="IV13" i="20"/>
  <c r="IV14" i="20"/>
  <c r="IV15" i="20"/>
  <c r="IV16" i="20"/>
  <c r="IV17" i="20"/>
  <c r="IV18" i="20"/>
  <c r="IV19" i="20"/>
  <c r="IV20" i="20"/>
  <c r="IV21" i="20"/>
  <c r="IV22" i="20"/>
  <c r="IV23" i="20"/>
  <c r="IV24" i="20"/>
  <c r="IV25" i="20"/>
  <c r="IV26" i="20"/>
  <c r="IV27" i="20"/>
  <c r="IV28" i="20"/>
  <c r="IV29" i="20"/>
  <c r="IV30" i="20"/>
  <c r="IV31" i="20"/>
  <c r="IV32" i="20"/>
  <c r="IV33" i="20"/>
  <c r="IV34" i="20"/>
  <c r="IV35" i="20"/>
  <c r="IV36" i="20"/>
  <c r="IV37" i="20"/>
  <c r="IV38" i="20"/>
  <c r="IT39" i="20"/>
  <c r="BV39" i="20" l="1"/>
  <c r="BZ39" i="20"/>
  <c r="IU39" i="20"/>
  <c r="IV39" i="20"/>
  <c r="AO5" i="20"/>
  <c r="AO6" i="20"/>
  <c r="AO7" i="20"/>
  <c r="AO8" i="20"/>
  <c r="AO9" i="20"/>
  <c r="AO10" i="20"/>
  <c r="AO11" i="20"/>
  <c r="AO12" i="20"/>
  <c r="AO13" i="20"/>
  <c r="AO14" i="20"/>
  <c r="AO15" i="20"/>
  <c r="AO16" i="20"/>
  <c r="AO17" i="20"/>
  <c r="AO18" i="20"/>
  <c r="AO19" i="20"/>
  <c r="AO20" i="20"/>
  <c r="AO21" i="20"/>
  <c r="AO22" i="20"/>
  <c r="AO23" i="20"/>
  <c r="AO24" i="20"/>
  <c r="AO25" i="20"/>
  <c r="AO26" i="20"/>
  <c r="AO27" i="20"/>
  <c r="AO28" i="20"/>
  <c r="AO29" i="20"/>
  <c r="AO30" i="20"/>
  <c r="AO31" i="20"/>
  <c r="AO32" i="20"/>
  <c r="AO33" i="20"/>
  <c r="AO34" i="20"/>
  <c r="AO35" i="20"/>
  <c r="AO36" i="20"/>
  <c r="AO37" i="20"/>
  <c r="AO38" i="20"/>
  <c r="AO4" i="20"/>
  <c r="I39" i="20"/>
  <c r="H39" i="20"/>
  <c r="BQ39" i="20"/>
  <c r="BP39" i="20"/>
  <c r="BR38" i="20"/>
  <c r="BR37" i="20"/>
  <c r="BR36" i="20"/>
  <c r="BR35" i="20"/>
  <c r="BR34" i="20"/>
  <c r="BR33" i="20"/>
  <c r="BR32" i="20"/>
  <c r="BR31" i="20"/>
  <c r="BR30" i="20"/>
  <c r="BR29" i="20"/>
  <c r="BR28" i="20"/>
  <c r="BR27" i="20"/>
  <c r="BR26" i="20"/>
  <c r="BR25" i="20"/>
  <c r="BR24" i="20"/>
  <c r="BR23" i="20"/>
  <c r="BR22" i="20"/>
  <c r="BR21" i="20"/>
  <c r="BR20" i="20"/>
  <c r="BR19" i="20"/>
  <c r="BR18" i="20"/>
  <c r="BR17" i="20"/>
  <c r="BR16" i="20"/>
  <c r="BR15" i="20"/>
  <c r="BR14" i="20"/>
  <c r="BR13" i="20"/>
  <c r="BR12" i="20"/>
  <c r="BR11" i="20"/>
  <c r="BR10" i="20"/>
  <c r="BR9" i="20"/>
  <c r="BR8" i="20"/>
  <c r="BR7" i="20"/>
  <c r="BR6" i="20"/>
  <c r="BR5" i="20"/>
  <c r="BR4" i="20"/>
  <c r="BR39" i="20" l="1"/>
  <c r="BM39" i="20" l="1"/>
  <c r="BL39" i="20"/>
  <c r="BN38" i="20"/>
  <c r="BN37" i="20"/>
  <c r="BN36" i="20"/>
  <c r="BN35" i="20"/>
  <c r="BN34" i="20"/>
  <c r="BN33" i="20"/>
  <c r="BN32" i="20"/>
  <c r="BN31" i="20"/>
  <c r="BN30" i="20"/>
  <c r="BN29" i="20"/>
  <c r="BN28" i="20"/>
  <c r="BN27" i="20"/>
  <c r="BN26" i="20"/>
  <c r="BN25" i="20"/>
  <c r="BN24" i="20"/>
  <c r="BN23" i="20"/>
  <c r="BN22" i="20"/>
  <c r="BN21" i="20"/>
  <c r="BN20" i="20"/>
  <c r="BN19" i="20"/>
  <c r="BN18" i="20"/>
  <c r="BN17" i="20"/>
  <c r="BN16" i="20"/>
  <c r="BN15" i="20"/>
  <c r="BN14" i="20"/>
  <c r="BN13" i="20"/>
  <c r="BN12" i="20"/>
  <c r="BN11" i="20"/>
  <c r="BN10" i="20"/>
  <c r="BN9" i="20"/>
  <c r="BN8" i="20"/>
  <c r="BN7" i="20"/>
  <c r="BN6" i="20"/>
  <c r="BN5" i="20"/>
  <c r="BN4" i="20"/>
  <c r="BH39" i="20"/>
  <c r="BG39" i="20"/>
  <c r="BN39" i="20" l="1"/>
  <c r="BJ39" i="20"/>
  <c r="AS39" i="20"/>
  <c r="BB39" i="20" l="1"/>
  <c r="AW39" i="20"/>
  <c r="AR39" i="20"/>
  <c r="BE39" i="20" l="1"/>
  <c r="AU39" i="20"/>
  <c r="AN39" i="20" l="1"/>
  <c r="AP38" i="20"/>
  <c r="AP37" i="20"/>
  <c r="AP36" i="20"/>
  <c r="AP35" i="20"/>
  <c r="AP34" i="20"/>
  <c r="AP33" i="20"/>
  <c r="AP32" i="20"/>
  <c r="AP31" i="20"/>
  <c r="AP30" i="20"/>
  <c r="AP29" i="20"/>
  <c r="AP28" i="20"/>
  <c r="AP27" i="20"/>
  <c r="AP26" i="20"/>
  <c r="AP25" i="20"/>
  <c r="AP24" i="20"/>
  <c r="AP23" i="20"/>
  <c r="AP22" i="20"/>
  <c r="AP21" i="20"/>
  <c r="AP20" i="20"/>
  <c r="AP19" i="20"/>
  <c r="AP18" i="20"/>
  <c r="AP17" i="20"/>
  <c r="AP16" i="20"/>
  <c r="AP15" i="20"/>
  <c r="AP14" i="20"/>
  <c r="AP13" i="20"/>
  <c r="AP12" i="20"/>
  <c r="AP11" i="20"/>
  <c r="AP10" i="20"/>
  <c r="AP9" i="20"/>
  <c r="AP8" i="20"/>
  <c r="AP7" i="20"/>
  <c r="AP6" i="20"/>
  <c r="AP4" i="20"/>
  <c r="AO39" i="20" l="1"/>
  <c r="AP5" i="20"/>
  <c r="AP39" i="20" s="1"/>
  <c r="AJ39" i="20"/>
  <c r="AK38" i="20"/>
  <c r="AL38" i="20" s="1"/>
  <c r="AK37" i="20"/>
  <c r="AL37" i="20" s="1"/>
  <c r="AK36" i="20"/>
  <c r="AL36" i="20" s="1"/>
  <c r="AK35" i="20"/>
  <c r="AL35" i="20" s="1"/>
  <c r="AK34" i="20"/>
  <c r="AL34" i="20" s="1"/>
  <c r="AK33" i="20"/>
  <c r="AL33" i="20" s="1"/>
  <c r="AK32" i="20"/>
  <c r="AL32" i="20" s="1"/>
  <c r="AK31" i="20"/>
  <c r="AL31" i="20" s="1"/>
  <c r="AK30" i="20"/>
  <c r="AL30" i="20" s="1"/>
  <c r="AK29" i="20"/>
  <c r="AL29" i="20" s="1"/>
  <c r="AK28" i="20"/>
  <c r="AL28" i="20" s="1"/>
  <c r="AK27" i="20"/>
  <c r="AL27" i="20" s="1"/>
  <c r="AK26" i="20"/>
  <c r="AL26" i="20" s="1"/>
  <c r="AK25" i="20"/>
  <c r="AL25" i="20" s="1"/>
  <c r="AK24" i="20"/>
  <c r="AL24" i="20" s="1"/>
  <c r="AK23" i="20"/>
  <c r="AL23" i="20" s="1"/>
  <c r="AK22" i="20"/>
  <c r="AL22" i="20" s="1"/>
  <c r="AK21" i="20"/>
  <c r="AL21" i="20" s="1"/>
  <c r="AK20" i="20"/>
  <c r="AL20" i="20" s="1"/>
  <c r="AK19" i="20"/>
  <c r="AL19" i="20" s="1"/>
  <c r="AK18" i="20"/>
  <c r="AL18" i="20" s="1"/>
  <c r="AK17" i="20"/>
  <c r="AL17" i="20" s="1"/>
  <c r="AK16" i="20"/>
  <c r="AL16" i="20" s="1"/>
  <c r="AK15" i="20"/>
  <c r="AL15" i="20" s="1"/>
  <c r="AK14" i="20"/>
  <c r="AL14" i="20" s="1"/>
  <c r="AK13" i="20"/>
  <c r="AL13" i="20" s="1"/>
  <c r="AK12" i="20"/>
  <c r="AL12" i="20" s="1"/>
  <c r="AK11" i="20"/>
  <c r="AL11" i="20" s="1"/>
  <c r="AK10" i="20"/>
  <c r="AL10" i="20" s="1"/>
  <c r="AK9" i="20"/>
  <c r="AL9" i="20" s="1"/>
  <c r="AK8" i="20"/>
  <c r="AL8" i="20" s="1"/>
  <c r="AK7" i="20"/>
  <c r="AL7" i="20" s="1"/>
  <c r="AK6" i="20"/>
  <c r="AL6" i="20" s="1"/>
  <c r="AK5" i="20"/>
  <c r="AL5" i="20" s="1"/>
  <c r="AK4" i="20"/>
  <c r="AK39" i="20" l="1"/>
  <c r="AL4" i="20"/>
  <c r="AL39" i="20" s="1"/>
  <c r="AF39" i="20"/>
  <c r="AG38" i="20"/>
  <c r="AH38" i="20" s="1"/>
  <c r="AG37" i="20"/>
  <c r="AH37" i="20" s="1"/>
  <c r="AG36" i="20"/>
  <c r="AH36" i="20" s="1"/>
  <c r="AG35" i="20"/>
  <c r="AH35" i="20" s="1"/>
  <c r="AG34" i="20"/>
  <c r="AH34" i="20" s="1"/>
  <c r="AG33" i="20"/>
  <c r="AH33" i="20" s="1"/>
  <c r="AG32" i="20"/>
  <c r="AH32" i="20" s="1"/>
  <c r="AG31" i="20"/>
  <c r="AH31" i="20" s="1"/>
  <c r="AG30" i="20"/>
  <c r="AH30" i="20" s="1"/>
  <c r="AG29" i="20"/>
  <c r="AH29" i="20" s="1"/>
  <c r="AG28" i="20"/>
  <c r="AH28" i="20" s="1"/>
  <c r="AG27" i="20"/>
  <c r="AH27" i="20" s="1"/>
  <c r="AG26" i="20"/>
  <c r="AH26" i="20" s="1"/>
  <c r="AG25" i="20"/>
  <c r="AH25" i="20" s="1"/>
  <c r="AG24" i="20"/>
  <c r="AH24" i="20" s="1"/>
  <c r="AG23" i="20"/>
  <c r="AH23" i="20" s="1"/>
  <c r="AG22" i="20"/>
  <c r="AH22" i="20" s="1"/>
  <c r="AG21" i="20"/>
  <c r="AH21" i="20" s="1"/>
  <c r="AG20" i="20"/>
  <c r="AH20" i="20" s="1"/>
  <c r="AG19" i="20"/>
  <c r="AH19" i="20" s="1"/>
  <c r="AG18" i="20"/>
  <c r="AH18" i="20" s="1"/>
  <c r="AG17" i="20"/>
  <c r="AH17" i="20" s="1"/>
  <c r="AG16" i="20"/>
  <c r="AH16" i="20" s="1"/>
  <c r="AG15" i="20"/>
  <c r="AH15" i="20" s="1"/>
  <c r="AG14" i="20"/>
  <c r="AH14" i="20" s="1"/>
  <c r="AG13" i="20"/>
  <c r="AH13" i="20" s="1"/>
  <c r="AG12" i="20"/>
  <c r="AH12" i="20" s="1"/>
  <c r="AG11" i="20"/>
  <c r="AH11" i="20" s="1"/>
  <c r="AG10" i="20"/>
  <c r="AH10" i="20" s="1"/>
  <c r="AG9" i="20"/>
  <c r="AH9" i="20" s="1"/>
  <c r="AG8" i="20"/>
  <c r="AH8" i="20" s="1"/>
  <c r="AG7" i="20"/>
  <c r="AH7" i="20" s="1"/>
  <c r="AG6" i="20"/>
  <c r="AH6" i="20" s="1"/>
  <c r="AG5" i="20"/>
  <c r="AH5" i="20" s="1"/>
  <c r="AG4" i="20"/>
  <c r="AH4" i="20" s="1"/>
  <c r="AG39" i="20" l="1"/>
  <c r="AH39" i="20"/>
  <c r="IX39" i="20"/>
  <c r="IZ38" i="20"/>
  <c r="IZ37" i="20"/>
  <c r="IZ36" i="20"/>
  <c r="IZ35" i="20"/>
  <c r="IZ34" i="20"/>
  <c r="IZ33" i="20"/>
  <c r="IZ32" i="20"/>
  <c r="IZ31" i="20"/>
  <c r="IZ30" i="20"/>
  <c r="IZ29" i="20"/>
  <c r="IZ28" i="20"/>
  <c r="IZ27" i="20"/>
  <c r="IZ26" i="20"/>
  <c r="IZ25" i="20"/>
  <c r="IZ24" i="20"/>
  <c r="IZ23" i="20"/>
  <c r="IZ22" i="20"/>
  <c r="IZ21" i="20"/>
  <c r="IZ20" i="20"/>
  <c r="IZ19" i="20"/>
  <c r="IZ18" i="20"/>
  <c r="IZ17" i="20"/>
  <c r="IZ16" i="20"/>
  <c r="IZ15" i="20"/>
  <c r="IZ14" i="20"/>
  <c r="IZ13" i="20"/>
  <c r="IZ12" i="20"/>
  <c r="IZ11" i="20"/>
  <c r="IZ10" i="20"/>
  <c r="IZ9" i="20"/>
  <c r="IZ8" i="20"/>
  <c r="IZ7" i="20"/>
  <c r="IZ6" i="20"/>
  <c r="IZ5" i="20"/>
  <c r="IZ4" i="20"/>
  <c r="IY39" i="20"/>
  <c r="AB39" i="20"/>
  <c r="AD38" i="20"/>
  <c r="AD37" i="20"/>
  <c r="AD36" i="20"/>
  <c r="AD35" i="20"/>
  <c r="AD34" i="20"/>
  <c r="AD33" i="20"/>
  <c r="AD32" i="20"/>
  <c r="AD31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AD5" i="20"/>
  <c r="AD4" i="20"/>
  <c r="X39" i="20"/>
  <c r="Y38" i="20"/>
  <c r="Y37" i="20"/>
  <c r="Y36" i="20"/>
  <c r="Y35" i="20"/>
  <c r="Y34" i="20"/>
  <c r="Y33" i="20"/>
  <c r="Y32" i="20"/>
  <c r="Y31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Y7" i="20"/>
  <c r="Y6" i="20"/>
  <c r="Y5" i="20"/>
  <c r="Y4" i="20"/>
  <c r="Z6" i="20" l="1"/>
  <c r="Z10" i="20"/>
  <c r="Z14" i="20"/>
  <c r="Z18" i="20"/>
  <c r="Z22" i="20"/>
  <c r="Z26" i="20"/>
  <c r="Z30" i="20"/>
  <c r="Z34" i="20"/>
  <c r="Z38" i="20"/>
  <c r="Z5" i="20"/>
  <c r="Z17" i="20"/>
  <c r="Z29" i="20"/>
  <c r="Z15" i="20"/>
  <c r="Z27" i="20"/>
  <c r="Z13" i="20"/>
  <c r="Z25" i="20"/>
  <c r="Z37" i="20"/>
  <c r="Z7" i="20"/>
  <c r="Z11" i="20"/>
  <c r="Z19" i="20"/>
  <c r="Z23" i="20"/>
  <c r="Z31" i="20"/>
  <c r="Z35" i="20"/>
  <c r="Z8" i="20"/>
  <c r="Z12" i="20"/>
  <c r="Z16" i="20"/>
  <c r="Z20" i="20"/>
  <c r="Z24" i="20"/>
  <c r="Z28" i="20"/>
  <c r="Z32" i="20"/>
  <c r="Z36" i="20"/>
  <c r="Z9" i="20"/>
  <c r="Z21" i="20"/>
  <c r="Z33" i="20"/>
  <c r="Y39" i="20"/>
  <c r="IZ39" i="20"/>
  <c r="Z4" i="20"/>
  <c r="AC39" i="20"/>
  <c r="AD39" i="20"/>
  <c r="IJ39" i="20" l="1"/>
  <c r="Z39" i="20"/>
  <c r="V5" i="20" l="1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4" i="20"/>
  <c r="T39" i="20"/>
  <c r="U39" i="20" l="1"/>
  <c r="V39" i="20" l="1"/>
  <c r="N5" i="20" l="1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4" i="20"/>
  <c r="M39" i="20"/>
  <c r="L39" i="20"/>
  <c r="R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4" i="20"/>
  <c r="Q39" i="20"/>
  <c r="P39" i="20"/>
  <c r="G39" i="20"/>
  <c r="J39" i="20" l="1"/>
  <c r="R39" i="20"/>
  <c r="N39" i="20"/>
  <c r="E5" i="20" l="1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4" i="20"/>
  <c r="D39" i="20"/>
  <c r="IK39" i="20" l="1"/>
  <c r="E39" i="20"/>
  <c r="C39" i="20"/>
</calcChain>
</file>

<file path=xl/sharedStrings.xml><?xml version="1.0" encoding="utf-8"?>
<sst xmlns="http://schemas.openxmlformats.org/spreadsheetml/2006/main" count="419" uniqueCount="253">
  <si>
    <t>Abaeté</t>
  </si>
  <si>
    <t>Sete Lagoas</t>
  </si>
  <si>
    <t>Araçaí</t>
  </si>
  <si>
    <t>Augusto de Lima</t>
  </si>
  <si>
    <t>Curvelo</t>
  </si>
  <si>
    <t>Baldim</t>
  </si>
  <si>
    <t>Biquinhas</t>
  </si>
  <si>
    <t>Buenópolis</t>
  </si>
  <si>
    <t>Cachoeira da Prata</t>
  </si>
  <si>
    <t>Caetanópolis</t>
  </si>
  <si>
    <t>Capim Branco</t>
  </si>
  <si>
    <t>Cedro do Abaeté</t>
  </si>
  <si>
    <t>Cordisburgo</t>
  </si>
  <si>
    <t>Corinto</t>
  </si>
  <si>
    <t>Felixlândia</t>
  </si>
  <si>
    <t>Fortuna de Minas</t>
  </si>
  <si>
    <t>Funilândia</t>
  </si>
  <si>
    <t>Inhaúma</t>
  </si>
  <si>
    <t>Inimutaba</t>
  </si>
  <si>
    <t>Jequitibá</t>
  </si>
  <si>
    <t>Maravilhas</t>
  </si>
  <si>
    <t>Monjolos</t>
  </si>
  <si>
    <t>Morada Nova de Minas</t>
  </si>
  <si>
    <t>Morro da Garça</t>
  </si>
  <si>
    <t>Paineiras</t>
  </si>
  <si>
    <t>Papagaios</t>
  </si>
  <si>
    <t>Paraopeba</t>
  </si>
  <si>
    <t>Pequi</t>
  </si>
  <si>
    <t>Pompéu</t>
  </si>
  <si>
    <t>Presidente Juscelino</t>
  </si>
  <si>
    <t>Prudente de Morais</t>
  </si>
  <si>
    <t>Quartel Geral</t>
  </si>
  <si>
    <t>Santana de Pirapama</t>
  </si>
  <si>
    <t>Santo Hipólito</t>
  </si>
  <si>
    <t>Três Marias</t>
  </si>
  <si>
    <t>TOTAL</t>
  </si>
  <si>
    <t>MUNICÍPIO</t>
  </si>
  <si>
    <t>TOTAL DE DOSES DISTRIBUÍDAS
(1ª dose)
EM 19/01/2021</t>
  </si>
  <si>
    <t>TOTAL DE DOSES DISTRIBUÍDAS
(1ª dose)
EM 01/02/2021</t>
  </si>
  <si>
    <t>TOTAL DE DOSES
1ª dose
 + 
2ª dose</t>
  </si>
  <si>
    <t>TOTAL DE DOSES DISTRIBUÍDAS
(1ª dose)
EM 11/02/2021</t>
  </si>
  <si>
    <t>TOTAL DE DOSES DISTRIBUIDAS
(2ª dose)
EM 01/02/2021</t>
  </si>
  <si>
    <t>TOTAL DE DOSES DISTRIBUIDAS
(2ª dose)
EM 11/02/2021</t>
  </si>
  <si>
    <t xml:space="preserve">TOTAL DE DOSES DISTRIBUÍDAS
(1ª dose)
EM </t>
  </si>
  <si>
    <t>TOTAL DE DOSES DISTRIBUÍDAS
(1ª dose)
EM 02/03/2021</t>
  </si>
  <si>
    <t>TABELA X</t>
  </si>
  <si>
    <t>TOTAL DE DOSES DISTRIBUIDAS
(2ª dose)
EM 19 A 02/03/2021</t>
  </si>
  <si>
    <t xml:space="preserve">TOTAL DE DOSES DISTRIBUIDAS
(2ª dose)
EM 12 SEMANAS </t>
  </si>
  <si>
    <t>TOTAL DE DOSES DISTRIBUÍDAS
(1ª dose)
EM 15/03/2021</t>
  </si>
  <si>
    <t>TOTAL DE DOSES DISTRIBUÍDAS
(1ª dose)
EM 09/03/2021</t>
  </si>
  <si>
    <t>TOTAL DE DOSES DISTRIBUIDAS
(2ª dose)
EM 15/03/2021</t>
  </si>
  <si>
    <t>1ª DISTRIBUIÇÃO (CORONAVAC - 1ª REMESSA)
Monodose</t>
  </si>
  <si>
    <t>2ª DISTRIBUIÇÃO (CORONAVAC - 1ª REMESSA - Reserva técnica da SES)
Monodose</t>
  </si>
  <si>
    <t>Xª DISTRIBUIÇÃO (CORONAVAC - Xª REMESSA)
Multidose</t>
  </si>
  <si>
    <t>Xª DISTRIBUIÇÃO (ASTRAZENECA - Xª REMESSA)
Multidose</t>
  </si>
  <si>
    <t>TOTAL DE DOSES DISTRIBUÍDAS
(1ª dose)
EM 22/03/2021</t>
  </si>
  <si>
    <t>TOTAL DE DOSES DISTRIBUIDAS
(2ª dose)
EM 22/03/2021</t>
  </si>
  <si>
    <t>TABELA 12</t>
  </si>
  <si>
    <t>TOTAL DE DOSES DISTRIBUÍDAS
(1ª dose)
EM 26/03/2021</t>
  </si>
  <si>
    <t>TOTAL DE DOSES DISTRIBUIDAS
(2ª dose)
EM 26/03/2021</t>
  </si>
  <si>
    <t>TOTAL DE DOSES DISTRIBUÍDAS
(1ª dose)
EM 29/03/2021</t>
  </si>
  <si>
    <t>2ª DISTRIBUIÇÃO (CORONAVAC - 2ª REMESSA)
Multidose (Frasco com 10 doses)</t>
  </si>
  <si>
    <t>3ª DISTRIBUIÇÃO (CORONAVAC - 3ª REMESSA)
Multidose (Frasco com 10 doses)</t>
  </si>
  <si>
    <t>4ª DISTRIBUIÇÃO (CORONAVAC - 4ª REMESSA)
Multidose (Frasco com 10 doses)</t>
  </si>
  <si>
    <t>4ª DISTRIBUIÇÃO (ASTRAZENECA - 2ª REMESSA)
Multidose (Frasco com 10 doses)</t>
  </si>
  <si>
    <t>5ª DISTRIBUIÇÃO (CORONAVAC - 5ª REMESSA)
Multidose (Frasco com 10 doses)</t>
  </si>
  <si>
    <t>6ª DISTRIBUIÇÃO (CORONAVAC - 6ª REMESSA)
Multidose (Frasco com 10 doses)</t>
  </si>
  <si>
    <t>7ª DISTRIBUIÇÃO (CORONAVAC - 7ª REMESSA)
Multidose (Frasco com 10 doses)</t>
  </si>
  <si>
    <t>8ª DISTRIBUIÇÃO (CORONAVAC - 8ª REMESSA)
Multidose (Frasco com 10 doses)</t>
  </si>
  <si>
    <t>8ª DISTRIBUIÇÃO (ASTRAZENECA - 3ª REMESSA)
Multidose (Frasco com 5 doses)</t>
  </si>
  <si>
    <t>9ª DISTRIBUIÇÃO (CORONAVAC - 9ª REMESSA)
Multidose (Frasco com 10 doses)</t>
  </si>
  <si>
    <t>9ª DISTRIBUIÇÃO (ASTRAZENECA - 4ª REMESSA)
Multidose (Frasco com 10 doses)</t>
  </si>
  <si>
    <t>10ª DISTRIBUIÇÃO (CORONAVAC - 10ª REMESSA)
Multidose (Frasco com 10 doses)</t>
  </si>
  <si>
    <t>TOTAL DE DOSES DISTRIBUÍDAS
(1ª dose)
EM 06/04/2021</t>
  </si>
  <si>
    <t>TOTAL DE DOSES DISTRIBUIDAS
(2ª dose)
EM 06/04/2021</t>
  </si>
  <si>
    <t>TOTAL DE DOSES DISTRIBUIDAS
(2ª dose)
(Exceto 3,7% trabalhadores de saúde)
EM 06/04/2021</t>
  </si>
  <si>
    <t>TOTAL DE DOSES DISTRIBUÍDAS
(1ª dose)
EM 13/04/2021</t>
  </si>
  <si>
    <t>11ª DISTRIBUIÇÃO (CORONAVAC - 11ª REMESSA)
Multidose (Frasco com 10 doses)</t>
  </si>
  <si>
    <t>11ª DISTRIBUIÇÃO (ASTRAZENECA - 5ª REMESSA)
Multidose (Frasco com 5 doses)</t>
  </si>
  <si>
    <t>TOTAL DE DOSES DISTRIBUIDAS
(2ª dose)
(Consideando 3,7% trabalhadores de saúde)
EM 13/04/2021</t>
  </si>
  <si>
    <t>TOTAL DE DOSES DISTRIBUIDAS
(2ª dose) - 61,3%
EM 13/04/2021
(Frasco com 5 doses)</t>
  </si>
  <si>
    <t>2ª DISTRIBUIÇÃO (ASTRAZENECA - 1ª REMESSA)
Multidose</t>
  </si>
  <si>
    <t>TOTAL DE DOSES DISTRIBUÍDAS
(1ª dose)
EM 01/02/2021
(Frasco com 10 doses)</t>
  </si>
  <si>
    <t>TOTAL DE DOSES DISTRIBUIDAS
(2ª dose) - 38,7%
EM 05/04/2021
(Frasco com 10 doses)</t>
  </si>
  <si>
    <t>TOTAL DE DOSES DISTRIBUIDAS
(2ª dose)
(Exceto 23% da população 69 a 65 anos e 4% trab saúde)
EM 13/04/2021</t>
  </si>
  <si>
    <r>
      <t xml:space="preserve">TABELA 1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</si>
  <si>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2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</si>
  <si>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3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</si>
  <si>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4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</si>
  <si>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5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</si>
  <si>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6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</si>
  <si>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8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</si>
  <si>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9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</si>
  <si>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10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</si>
  <si>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11 </t>
    </r>
    <r>
      <rPr>
        <b/>
        <sz val="14"/>
        <color rgb="FFC00000"/>
        <rFont val="Calibri"/>
        <family val="2"/>
        <scheme val="minor"/>
      </rPr>
      <t>CONCLUÍDA</t>
    </r>
  </si>
  <si>
    <t>TOTAL DE DOSES DISTRIBUIDAS
(2ª dose)
EM 4 SEMANAS</t>
  </si>
  <si>
    <t>TOTAL DE DOSES DISTRIBUIDAS
(2ª dose)
(Considerando 23% da população 69 a 65 anos e 4% trab saúde)
EM 20/04/2021</t>
  </si>
  <si>
    <r>
      <t xml:space="preserve">TABELA 13 </t>
    </r>
    <r>
      <rPr>
        <b/>
        <sz val="14"/>
        <color rgb="FFFF0000"/>
        <rFont val="Calibri"/>
        <family val="2"/>
        <scheme val="minor"/>
      </rPr>
      <t>CONCLUÍDA</t>
    </r>
  </si>
  <si>
    <t>12ª DISTRIBUIÇÃO (ASTRAZENECA - 6ª REMESSA)
Multidose (Frasco com 5 doses)</t>
  </si>
  <si>
    <t>12ª DISTRIBUIÇÃO (CORONAVAC - 12ª REMESSA)
Multidose (Frasco com 10 doses)</t>
  </si>
  <si>
    <t>TOTAL DE DOSES DISTRIBUÍDAS
(1ª dose)
EM 20/04/2021
(Distribuição apenas para Santana de Pirapama)</t>
  </si>
  <si>
    <t>13ª DISTRIBUIÇÃO (ASTRAZENECA - 7ª REMESSA)
Multidose (Frasco com 5 doses)</t>
  </si>
  <si>
    <r>
      <t xml:space="preserve">TABELA 15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</si>
  <si>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16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</si>
  <si>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DISTRIBUÍDAS
(1ª dose)
EM 04/05/2021</t>
  </si>
  <si>
    <t>14ª DISTRIBUIÇÃO (CORONAVAC - 13ª REMESSA)
Multidose (Frasco com 10 doses)</t>
  </si>
  <si>
    <t>14ª DISTRIBUIÇÃO (ASTRAZENECA - 8ª REMESSA)
Multidose (Frasco com 5 doses)</t>
  </si>
  <si>
    <t>15ª DISTRIBUIÇÃO (ASTRAZENECA - 9ª REMESSA)
Multidose (Frasco com 5 doses)</t>
  </si>
  <si>
    <t>TOTAL DE DOSES DISTRIBUÍDAS
 (1ª dose)
 EM 20/04/2021*
(SL em 19/04/2021)</t>
  </si>
  <si>
    <t>TOTAL DE DOSES DISTRIBUIDAS
 (2ª dose)
 (Exceto 1,9% da população 60 a 64 anos)
 EM 06/05/2021*
(SL em 05/05/2021)</t>
  </si>
  <si>
    <t>TOTAL DE DOSES DISTRIBUÍDAS
(1ª dose)
EM 06/05/2021*
(SL em 05/05/2021)</t>
  </si>
  <si>
    <t>TOTAL DE DOSES DISTRIBUIDAS
(2ª dose)
EM 27/04/2021*
(SL em 26/04/2021)</t>
  </si>
  <si>
    <t>TOTAL DE DOSES DISTRIBUÍDAS
(1ª dose)
EM 20/04/2021*
(SL em 19/04/2021)</t>
  </si>
  <si>
    <t>TOTAL DE DOSES DISTRIBUÍDAS
(1ª dose)
 EM 27/04/2021*
(SL em 26/04/2021)</t>
  </si>
  <si>
    <t>TOTAL DE DOSES DISTRIBUIDAS
(2ª dose)
EM 12/05/2021*
(SL em 11/05/2021)</t>
  </si>
  <si>
    <t xml:space="preserve">TOTAL DE DOSES DISTRIBUIDAS
(2ª dose)
EM 12/05/2021*
(SL em 11/05/2021) </t>
  </si>
  <si>
    <r>
      <t xml:space="preserve">TABELA 7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</si>
  <si>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14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</si>
  <si>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17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</si>
  <si>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18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</si>
  <si>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21 </t>
    </r>
    <r>
      <rPr>
        <b/>
        <sz val="14"/>
        <color rgb="FFFF0000"/>
        <rFont val="Calibri"/>
        <family val="2"/>
        <scheme val="minor"/>
      </rPr>
      <t>CONCLUÍDA</t>
    </r>
  </si>
  <si>
    <t>TABELA 24</t>
  </si>
  <si>
    <t>TOTAL DE DOSES DISTRIBUIDAS
(2ª dose)
(Consideando 1,9% da população 60 a 64 anos)
EM 12/05/2021*
(SL em 11/05/2021)</t>
  </si>
  <si>
    <t>TOTAL DE DOSES DISTRIBUÍDAS
(1ª dose)
EM 18/05/2021*
(SL em 17/05/2021)</t>
  </si>
  <si>
    <t>17ª DISTRIBUIÇÃO (ASTRAZENECA - 10ª REMESSA)
Multidose (Frasco com 5 doses)</t>
  </si>
  <si>
    <t>TOTAL DE DOSES DISTRIBUIDAS
(2ª dose)
 (Exceto 25,04% da população 65 a 69 anos + 0,5% da população 60 a 64 anos)
EM 18/05/2021*
(SL em 17/05/2021)</t>
  </si>
  <si>
    <r>
      <t xml:space="preserve">TABELA 19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</si>
  <si>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DISTRIBUÍDAS
(1ª dose)
EM 24/05/2021
(Distribuição apenas para Fortuna de Minas, Jequitibá, Paraopeba e Presidente Juscelino)</t>
  </si>
  <si>
    <t xml:space="preserve">
TOTAL DE DOSES DISTRIBUÍDAS
(1ª remessa)
EM 12/05/2021*
(SL em 11/05/2021)
Multidose 
(Frasco com 10 doses)</t>
  </si>
  <si>
    <t xml:space="preserve">
TOTAL DE DOSES DISTRIBUÍDAS
(2ª remessa)
EM 18/05/2021*
(SL em 17/05/2021)
Multidose 
(Frasco com 10 doses)</t>
  </si>
  <si>
    <t xml:space="preserve">
TOTAL DE DOSES DISTRIBUÍDAS
(3ª remessa)
EM 24/05/2021
Multidose 
(Frasco com 10 doses)</t>
  </si>
  <si>
    <t xml:space="preserve">
TOTAL DE DOSES DISTRIBUÍDAS
(3ª remessa)
EM 24/05/2021
Monodose</t>
  </si>
  <si>
    <t>Ajuste de esquema e/ou continuidade (CORONAVAC)
Considera rateio sobre resposta do Formulário de D2</t>
  </si>
  <si>
    <t xml:space="preserve">Repostas dos municípios Formulário de Acompanhamento da Vacinação em 04/05/2021 - atraso D2 </t>
  </si>
  <si>
    <t>Repostas dos municípios Formulário de Acompanhamento da Vacinação - atraso D2
(Levantamento a partir do que ainda vai faltar após a distribuição da 2ª remessa do dia 18/05/2021)</t>
  </si>
  <si>
    <t>TABELA 26</t>
  </si>
  <si>
    <t>18ª DISTRIBUIÇÃO (PFIZER - 1ª REMESSA)
Multidose (Frasco com 6 doses)</t>
  </si>
  <si>
    <t>TOTAL DE DOSES DISTRIBUÍDAS
(1ª dose)
EM 24/05/2021</t>
  </si>
  <si>
    <t>Xª DISTRIBUIÇÃO (PFIZER - Xª REMESSA)
Multidose</t>
  </si>
  <si>
    <t>TABELA 27</t>
  </si>
  <si>
    <t>TABELA 28</t>
  </si>
  <si>
    <t>19ª DISTRIBUIÇÃO (ASTRAZENECA - 11ª REMESSA)
Multidose (Frasco com 5 doses)</t>
  </si>
  <si>
    <t>TOTAL DE DOSES DISTRIBUÍDAS
(1ª dose)
EM 01/06/2021*
(Pompéu e Três Marias em 31/05/2021)</t>
  </si>
  <si>
    <t>TABELA 29</t>
  </si>
  <si>
    <t>TABELA 30</t>
  </si>
  <si>
    <t>20ª DISTRIBUIÇÃO (ASTRAZENECA - 12ª REMESSA)
Multidose (Frasco com 5 doses)</t>
  </si>
  <si>
    <t>20ª DISTRIBUIÇÃO (PFIZER - 3ª REMESSA)
Multidose (Frasco com 6 doses)</t>
  </si>
  <si>
    <t>19ª DISTRIBUIÇÃO (PFIZER - 2ª REMESSA)
Multidose (Frasco com 6 doses)</t>
  </si>
  <si>
    <t>TOTAL DE DOSES DISTRIBUÍDAS
(1ª dose)
EM 08/06/2021*
(SL em 07/06/2021)</t>
  </si>
  <si>
    <t>TABELA 31</t>
  </si>
  <si>
    <t>TABELA 32</t>
  </si>
  <si>
    <t>21ª DISTRIBUIÇÃO (ASTRAZENECA - 13ª REMESSA)
Multidose (Frasco com 5 doses)</t>
  </si>
  <si>
    <t>21ª DISTRIBUIÇÃO (PFIZER - 4ª REMESSA)
Multidose (Frasco com 6 doses)</t>
  </si>
  <si>
    <t>TOTAL DE DOSES DISTRIBUÍDAS
(1ª dose)
 EM 15/06/2021*
(SL em 14/06/2021)</t>
  </si>
  <si>
    <t>TOTAL DE DOSES DISTRIBUÍDAS
(1ª dose)
EM 15/06/2021
(Distribuição apenas para Cordisburgo)</t>
  </si>
  <si>
    <t>TOTAL DE DOSES DISTRIBUÍDAS
(RESERVA TÉCNICA DISTRIBUÍDA DEVIDO A VALIDADE DE 31 DIAS)
(1ª dose)
 EM 15/06/2021*
(SL em 14/06/2021)</t>
  </si>
  <si>
    <t>TABELA 34</t>
  </si>
  <si>
    <t>TOTAL DE DOSES DISTRIBUÍDAS
(1ª dose)
EM 22/06/2021*
(SL em 21/06/2021)</t>
  </si>
  <si>
    <t>22ª DISTRIBUIÇÃO (CORONAVAC - 14ª REMESSA)
Multidose (Frasco com 10 doses)</t>
  </si>
  <si>
    <t>22ª DISTRIBUIÇÃO (PFIZER - 5ª REMESSA)
Multidose (Frasco com 6 doses)</t>
  </si>
  <si>
    <t>TABELA 35</t>
  </si>
  <si>
    <t>22ª DISTRIBUIÇÃO (ASTRAZENECA - 14ª REMESSA)
Multidose (Frasco com 5 doses)</t>
  </si>
  <si>
    <t xml:space="preserve">
TOTAL DE DOSES DISTRIBUÍDAS
(4ª remessa)
EM 22/06/2021*
(SL em 21/06/2021)
Multidose 
(Frasco com 10 doses)</t>
  </si>
  <si>
    <t>TABELA 36</t>
  </si>
  <si>
    <t>TABELA 37</t>
  </si>
  <si>
    <t>23ª DISTRIBUIÇÃO (ASTRAZENECA - 15ª REMESSA)
Multidose (Frasco com 5 doses)</t>
  </si>
  <si>
    <t>23ª DISTRIBUIÇÃO (PFIZER - 6ª REMESSA)
Multidose (Frasco com 6 doses)</t>
  </si>
  <si>
    <t>24ª DISTRIBUIÇÃO (CORONAVAC - 15ª REMESSA)
Multidose (Frasco com 10 doses)</t>
  </si>
  <si>
    <t>TABELA 39</t>
  </si>
  <si>
    <t>TOTAL DE DOSES DISTRIBUÍDAS
(1ª dose)
EM 29/06/2021*
(SL em 28/06/2021)</t>
  </si>
  <si>
    <t>24ª DISTRIBUIÇÃO (JANSSEN - 1ª REMESSA)
Multidose (Frasco com 5 doses)</t>
  </si>
  <si>
    <t>24ª DISTRIBUIÇÃO (PFIZER - 7ª REMESSA)
Multidose (Frasco com 6 doses)</t>
  </si>
  <si>
    <t>TOTAL DE DOSES 
DISTRIBUÍDAS
(Dose única)
EM 29/06/2021*
(SL em 28/06/2021)</t>
  </si>
  <si>
    <r>
      <t xml:space="preserve">TABELA 40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</si>
  <si>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DISTRIBUIDAS
(2ª dose)
(Referente a distribuição dos dias 06/04 e 20/04)
EM 29/06/2021*
(SL em 28/06/2021)</t>
  </si>
  <si>
    <t>TOTAL DE DOSES DISTRIBUIDAS
(2ª dose)
(Referente a distribuição dos dias 24/05 e 15/06)
EM ...</t>
  </si>
  <si>
    <t>TOTAL DE DOSES DISTRIBUÍDAS
(1ª dose)
EM 06/07/2021
(Distribuição apenas para Cachoeira da Prata)</t>
  </si>
  <si>
    <t>TOTAL DE DOSES DISTRIBUIDAS
(2ª dose)
 (Considerando 25,04% da população 65 a 69 anos + 0,5% da população 60 a 64 anos)
EM 06/07/2021*
(SL em 05/07/2021)</t>
  </si>
  <si>
    <t>TABELA 41</t>
  </si>
  <si>
    <t>TABELA 42</t>
  </si>
  <si>
    <t>25ª DISTRIBUIÇÃO (ASTRAZENECA - 16ª REMESSA)
Multidose (Frasco com 5 doses)</t>
  </si>
  <si>
    <t>25ª DISTRIBUIÇÃO (PFIZER - 8ª REMESSA)
Multidose (Frasco com 6 doses)</t>
  </si>
  <si>
    <t>TOTAL DE DOSES DISTRIBUÍDAS
(1ª dose)
EM 06/07/2021*
(SL em 05/07/2021)</t>
  </si>
  <si>
    <t xml:space="preserve">TOTAL DE DOSES DISTRIBUÍDAS
(1ª dose)
EM 06/07/2021*
(SL em 05/07/2021) </t>
  </si>
  <si>
    <t>Quantidade de doses distribuídas</t>
  </si>
  <si>
    <t>Distribuição</t>
  </si>
  <si>
    <t>25ª</t>
  </si>
  <si>
    <t>22ª + 24ª</t>
  </si>
  <si>
    <t>12 + 24</t>
  </si>
  <si>
    <t>PFIZER
CONTROLE DE RESERVA TÉCNICA DISTRIBUÍDA DEVIDO A VALIDADE 
DE 31 DIAS</t>
  </si>
  <si>
    <t>-</t>
  </si>
  <si>
    <t>População
(FJP 2020)</t>
  </si>
  <si>
    <r>
      <t xml:space="preserve">TABELA 33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</si>
  <si>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DISTRIBUIDAS
(2ª dose)
EM 06/07/2021*
(SL em 05/07/2021)</t>
  </si>
  <si>
    <t>26ª DISTRIBUIÇÃO (PFIZER - 9ª REMESSA)
Multidose (Frasco com 6 doses)</t>
  </si>
  <si>
    <t>TABELA 43</t>
  </si>
  <si>
    <r>
      <t xml:space="preserve">TABELA 44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</si>
  <si>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DISTRIBUÍDAS
(1ª dose)
EM 13/07/2021*
(SL em 12/07/2021)</t>
  </si>
  <si>
    <t>TOTAL DE DOSES 
DISTRIBUÍDAS
(Dose única)
EM 13/07/2021*
(SL em 12/07/2021)</t>
  </si>
  <si>
    <t>TOTAL DE DOSES DISTRIBUIDAS
(2ª dose)
EM 13/07/2021*
(SL em 12/07/2021)</t>
  </si>
  <si>
    <r>
      <t xml:space="preserve">TABELA 20 </t>
    </r>
    <r>
      <rPr>
        <b/>
        <sz val="14"/>
        <color rgb="FFFF0000"/>
        <rFont val="Calibri"/>
        <family val="2"/>
        <scheme val="minor"/>
      </rPr>
      <t>CONCLUÍDA</t>
    </r>
  </si>
  <si>
    <t>26ª DISTRIBUIÇÃO (JANSSEN - 2ª REMESSA)
Multidose (Frasco com 5 doses)</t>
  </si>
  <si>
    <t>26ª</t>
  </si>
  <si>
    <t>TABELA 46</t>
  </si>
  <si>
    <t>27ª DISTRIBUIÇÃO (PFIZER - 10ª REMESSA)
Multidose (Frasco com 6 doses)</t>
  </si>
  <si>
    <t>TOTAL DE DOSES DISTRIBUÍDAS
(1ª dose)
EM 15/07/2021</t>
  </si>
  <si>
    <r>
      <t xml:space="preserve">TABELA 38 </t>
    </r>
    <r>
      <rPr>
        <b/>
        <sz val="14"/>
        <color rgb="FFFF0000"/>
        <rFont val="Calibri"/>
        <family val="2"/>
        <scheme val="minor"/>
      </rPr>
      <t>CONCLUÍDA</t>
    </r>
  </si>
  <si>
    <t>27ª</t>
  </si>
  <si>
    <t>TOTAL DE DOSES DISTRIBUIDAS
(2ª dose)
(Referente a distribuição do dia 06/07)
EM ...</t>
  </si>
  <si>
    <t>TABELA 47</t>
  </si>
  <si>
    <t>28ª DISTRIBUIÇÃO (ASTRAZENECA - 17ª REMESSA)
Multidose (Frasco com 5 doses)</t>
  </si>
  <si>
    <t>TOTAL DE DOSES DISTRIBUÍDAS
(1ª dose)
EM 21/07/2021</t>
  </si>
  <si>
    <t>TOTAL DE DOSES DISTRIBUIDAS
(2ª dose)
EM 21/07/2021</t>
  </si>
  <si>
    <r>
      <t xml:space="preserve">TABELA 22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</si>
  <si>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DISTRIBUIDAS
(2ª dose)
EM 27/07/2021</t>
  </si>
  <si>
    <t>TABELA 49</t>
  </si>
  <si>
    <t>TABELA 50</t>
  </si>
  <si>
    <t>29ª DISTRIBUIÇÃO (CORONAVAC - 17ª REMESSA)
Multidose (Frasco com 10 doses)</t>
  </si>
  <si>
    <t>29ª DISTRIBUIÇÃO (PFIZER - 11ª REMESSA)
Multidose (Frasco com 6 doses)</t>
  </si>
  <si>
    <t>TOTAL DE DOSES DISTRIBUÍDAS
(1ª dose)
EM 27/07/2021</t>
  </si>
  <si>
    <t>29ª DISTRIBUIÇÃO (ASTRAZENECA - 19ª REMESSA)
Multidose (Frasco com 10 doses)</t>
  </si>
  <si>
    <t>TABELA 51</t>
  </si>
  <si>
    <t>29ª DISTRIBUIÇÃO (ASTRAZENECA - 18ª REMESSA)
Multidose (Frasco com 5 doses)</t>
  </si>
  <si>
    <t>29ª</t>
  </si>
  <si>
    <r>
      <t xml:space="preserve">TABELA 45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</si>
  <si>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23 </t>
    </r>
    <r>
      <rPr>
        <b/>
        <sz val="14"/>
        <color rgb="FFFF0000"/>
        <rFont val="Calibri"/>
        <family val="2"/>
        <scheme val="minor"/>
      </rPr>
      <t>CONCLUÍDA</t>
    </r>
  </si>
  <si>
    <t>TOTAL ACUMULADO DE DOSES DISTRIBUÍDAS
 1ª dose</t>
  </si>
  <si>
    <t>TOTAL ACUMULADO DE DOSES DISTRIBUÍDAS
 2ª dose
+
Dose única</t>
  </si>
  <si>
    <t>TOTAL ACUMULADO DE DOSES DISTRIBUÍDAS
 1ª dose
+
2ª dose
+
Dose única</t>
  </si>
  <si>
    <t>TABELA 52</t>
  </si>
  <si>
    <t>TABELA 53</t>
  </si>
  <si>
    <t>TOTAL DE DOSES DISTRIBUÍDAS
(1ª dose)
EM 03/08/2021</t>
  </si>
  <si>
    <t>30ª</t>
  </si>
  <si>
    <t>30ª DISTRIBUIÇÃO (PFIZER - 12ª REMESSA)
Multidose (Frasco com 6 doses)</t>
  </si>
  <si>
    <t>TOTAL DE DOSES DISTRIBUIDAS
(2ª dose)
EM 03/08/2021</t>
  </si>
  <si>
    <t>30ª DISTRIBUIÇÃO (CORONAVAC - 18ª REMESSA)
Multidose (Frasco com 10 doses)</t>
  </si>
  <si>
    <r>
      <t xml:space="preserve">TABELA 25 </t>
    </r>
    <r>
      <rPr>
        <b/>
        <sz val="14"/>
        <color rgb="FFFF0000"/>
        <rFont val="Calibri"/>
        <family val="2"/>
        <scheme val="minor"/>
      </rPr>
      <t>CONCLUÍDA</t>
    </r>
  </si>
  <si>
    <t>27ª DISTRIBUIÇÃO (CORONAVAC - 16ª REMESSA)
Monodose +  Multidose (Frasco com 10 doses)</t>
  </si>
  <si>
    <t>TABELA 54</t>
  </si>
  <si>
    <t>TABELA 55</t>
  </si>
  <si>
    <t>31ª DISTRIBUIÇÃO (CORONAVAC - 19ª REMESSA)
Multidose (Frasco com 10 doses)</t>
  </si>
  <si>
    <t>31ª DISTRIBUIÇÃO (PFIZER - 13ª REMESSA)
Multidose (Frasco com 6 doses)</t>
  </si>
  <si>
    <t>População
(FJP 2020)
Ordem decrescente</t>
  </si>
  <si>
    <t>x</t>
  </si>
  <si>
    <t>31ª</t>
  </si>
  <si>
    <t>TOTAL DE DOSES DISTRIBUÍDAS
(1ª dose)
EM 05/08/2021</t>
  </si>
  <si>
    <t>TABELA 56</t>
  </si>
  <si>
    <t>TABELA 57</t>
  </si>
  <si>
    <t>32ª DISTRIBUIÇÃO (CORONAVAC - 20ª REMESSA)
Multidose (Frasco com 10 doses)</t>
  </si>
  <si>
    <t>32ª DISTRIBUIÇÃO (PFIZER - 14ª REMESSA)
Multidose (Frasco com 6 doses)</t>
  </si>
  <si>
    <t>TOTAL DE DOSES DISTRIBUÍDAS
(1ª dose)
EM 10/08/2021</t>
  </si>
  <si>
    <t>TOTAL DE DOSES DISTRIBUIDAS
(2ª dose)
EM 10/08/2021</t>
  </si>
  <si>
    <r>
      <t xml:space="preserve">TABELA 48 </t>
    </r>
    <r>
      <rPr>
        <b/>
        <sz val="14"/>
        <color rgb="FFFF0000"/>
        <rFont val="Calibri"/>
        <family val="2"/>
        <scheme val="minor"/>
      </rPr>
      <t>CONCLUÍDA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</si>
</sst>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/>
    <xf numFmtId="0" fontId="4" fillId="10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16" borderId="1" xfId="1" applyFont="1" applyFill="1" applyBorder="1" applyAlignment="1">
      <alignment horizontal="center" vertical="center" wrapText="1"/>
    </xf>
    <xf numFmtId="0" fontId="4" fillId="17" borderId="1" xfId="1" applyFont="1" applyFill="1" applyBorder="1" applyAlignment="1">
      <alignment horizontal="center" vertical="center" wrapText="1"/>
    </xf>
    <xf numFmtId="0" fontId="4" fillId="20" borderId="1" xfId="1" applyFont="1" applyFill="1" applyBorder="1" applyAlignment="1">
      <alignment horizontal="center" vertical="center" wrapText="1"/>
    </xf>
    <xf numFmtId="0" fontId="4" fillId="21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12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25" borderId="1" xfId="1" applyFont="1" applyFill="1" applyBorder="1" applyAlignment="1">
      <alignment horizontal="center" vertical="center" wrapText="1"/>
    </xf>
    <xf numFmtId="0" fontId="4" fillId="26" borderId="1" xfId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9" fillId="14" borderId="1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 wrapText="1"/>
    </xf>
    <xf numFmtId="0" fontId="4" fillId="27" borderId="1" xfId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5" fillId="16" borderId="1" xfId="0" applyNumberFormat="1" applyFont="1" applyFill="1" applyBorder="1" applyAlignment="1">
      <alignment horizontal="center"/>
    </xf>
    <xf numFmtId="3" fontId="4" fillId="16" borderId="1" xfId="0" applyNumberFormat="1" applyFont="1" applyFill="1" applyBorder="1" applyAlignment="1">
      <alignment horizontal="center"/>
    </xf>
    <xf numFmtId="3" fontId="4" fillId="20" borderId="1" xfId="4" applyNumberFormat="1" applyFont="1" applyFill="1" applyBorder="1" applyAlignment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5" borderId="1" xfId="4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>
      <alignment horizontal="center" vertical="center"/>
    </xf>
    <xf numFmtId="3" fontId="4" fillId="21" borderId="1" xfId="4" applyNumberFormat="1" applyFont="1" applyFill="1" applyBorder="1" applyAlignment="1">
      <alignment horizontal="center" vertical="center" wrapText="1"/>
    </xf>
    <xf numFmtId="3" fontId="5" fillId="27" borderId="1" xfId="0" applyNumberFormat="1" applyFont="1" applyFill="1" applyBorder="1" applyAlignment="1">
      <alignment horizontal="center" vertical="center"/>
    </xf>
    <xf numFmtId="3" fontId="4" fillId="3" borderId="1" xfId="4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3" fontId="4" fillId="12" borderId="1" xfId="4" applyNumberFormat="1" applyFont="1" applyFill="1" applyBorder="1" applyAlignment="1">
      <alignment horizontal="center" vertical="center" wrapText="1"/>
    </xf>
    <xf numFmtId="3" fontId="4" fillId="12" borderId="1" xfId="0" applyNumberFormat="1" applyFont="1" applyFill="1" applyBorder="1" applyAlignment="1">
      <alignment horizontal="center"/>
    </xf>
    <xf numFmtId="3" fontId="9" fillId="1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wrapText="1"/>
    </xf>
    <xf numFmtId="3" fontId="4" fillId="6" borderId="1" xfId="4" applyNumberFormat="1" applyFont="1" applyFill="1" applyBorder="1" applyAlignment="1">
      <alignment horizontal="center" vertical="center" wrapText="1"/>
    </xf>
    <xf numFmtId="3" fontId="9" fillId="14" borderId="1" xfId="0" applyNumberFormat="1" applyFont="1" applyFill="1" applyBorder="1" applyAlignment="1">
      <alignment horizontal="center" vertical="center"/>
    </xf>
    <xf numFmtId="3" fontId="4" fillId="5" borderId="1" xfId="4" applyNumberFormat="1" applyFont="1" applyFill="1" applyBorder="1" applyAlignment="1">
      <alignment horizontal="center" vertical="center" wrapText="1"/>
    </xf>
    <xf numFmtId="3" fontId="4" fillId="16" borderId="1" xfId="4" applyNumberFormat="1" applyFont="1" applyFill="1" applyBorder="1" applyAlignment="1">
      <alignment horizontal="center" vertical="center" wrapText="1"/>
    </xf>
    <xf numFmtId="3" fontId="4" fillId="16" borderId="1" xfId="0" applyNumberFormat="1" applyFont="1" applyFill="1" applyBorder="1" applyAlignment="1">
      <alignment horizontal="center" wrapText="1"/>
    </xf>
    <xf numFmtId="3" fontId="4" fillId="17" borderId="1" xfId="4" applyNumberFormat="1" applyFont="1" applyFill="1" applyBorder="1" applyAlignment="1">
      <alignment horizontal="center" vertical="center" wrapText="1"/>
    </xf>
    <xf numFmtId="3" fontId="4" fillId="17" borderId="1" xfId="0" applyNumberFormat="1" applyFont="1" applyFill="1" applyBorder="1" applyAlignment="1">
      <alignment horizontal="center"/>
    </xf>
    <xf numFmtId="3" fontId="9" fillId="18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3" fontId="5" fillId="16" borderId="1" xfId="0" applyNumberFormat="1" applyFont="1" applyFill="1" applyBorder="1" applyAlignment="1">
      <alignment horizontal="center" vertical="center"/>
    </xf>
    <xf numFmtId="3" fontId="4" fillId="21" borderId="1" xfId="0" applyNumberFormat="1" applyFont="1" applyFill="1" applyBorder="1" applyAlignment="1">
      <alignment horizontal="center"/>
    </xf>
    <xf numFmtId="3" fontId="9" fillId="22" borderId="1" xfId="0" applyNumberFormat="1" applyFont="1" applyFill="1" applyBorder="1" applyAlignment="1">
      <alignment horizontal="center" vertical="center"/>
    </xf>
    <xf numFmtId="3" fontId="4" fillId="26" borderId="1" xfId="4" applyNumberFormat="1" applyFont="1" applyFill="1" applyBorder="1" applyAlignment="1">
      <alignment horizontal="center" vertical="center" wrapText="1"/>
    </xf>
    <xf numFmtId="3" fontId="4" fillId="26" borderId="1" xfId="0" applyNumberFormat="1" applyFont="1" applyFill="1" applyBorder="1" applyAlignment="1">
      <alignment horizontal="center"/>
    </xf>
    <xf numFmtId="3" fontId="9" fillId="24" borderId="1" xfId="0" applyNumberFormat="1" applyFont="1" applyFill="1" applyBorder="1" applyAlignment="1">
      <alignment horizontal="center" vertical="center"/>
    </xf>
    <xf numFmtId="3" fontId="4" fillId="20" borderId="1" xfId="0" applyNumberFormat="1" applyFont="1" applyFill="1" applyBorder="1" applyAlignment="1">
      <alignment horizontal="center" wrapText="1"/>
    </xf>
    <xf numFmtId="3" fontId="5" fillId="20" borderId="1" xfId="0" applyNumberFormat="1" applyFont="1" applyFill="1" applyBorder="1" applyAlignment="1">
      <alignment horizontal="center" vertical="center"/>
    </xf>
    <xf numFmtId="3" fontId="4" fillId="25" borderId="1" xfId="0" applyNumberFormat="1" applyFont="1" applyFill="1" applyBorder="1" applyAlignment="1">
      <alignment horizontal="center" wrapText="1"/>
    </xf>
    <xf numFmtId="3" fontId="4" fillId="10" borderId="1" xfId="0" applyNumberFormat="1" applyFont="1" applyFill="1" applyBorder="1" applyAlignment="1">
      <alignment horizontal="center"/>
    </xf>
    <xf numFmtId="3" fontId="9" fillId="11" borderId="1" xfId="0" applyNumberFormat="1" applyFont="1" applyFill="1" applyBorder="1" applyAlignment="1">
      <alignment horizontal="center" vertical="center"/>
    </xf>
    <xf numFmtId="3" fontId="4" fillId="27" borderId="1" xfId="0" applyNumberFormat="1" applyFont="1" applyFill="1" applyBorder="1" applyAlignment="1">
      <alignment horizontal="center" wrapText="1"/>
    </xf>
    <xf numFmtId="3" fontId="4" fillId="21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3" fontId="4" fillId="10" borderId="1" xfId="4" applyNumberFormat="1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/>
    </xf>
    <xf numFmtId="3" fontId="4" fillId="25" borderId="1" xfId="0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 wrapText="1"/>
    </xf>
    <xf numFmtId="3" fontId="4" fillId="16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12" borderId="1" xfId="0" applyNumberFormat="1" applyFont="1" applyFill="1" applyBorder="1" applyAlignment="1">
      <alignment horizontal="center" vertical="center"/>
    </xf>
    <xf numFmtId="3" fontId="5" fillId="17" borderId="1" xfId="0" applyNumberFormat="1" applyFont="1" applyFill="1" applyBorder="1" applyAlignment="1">
      <alignment horizontal="center"/>
    </xf>
    <xf numFmtId="3" fontId="5" fillId="25" borderId="1" xfId="0" applyNumberFormat="1" applyFont="1" applyFill="1" applyBorder="1" applyAlignment="1">
      <alignment horizontal="center" vertical="center"/>
    </xf>
    <xf numFmtId="3" fontId="5" fillId="21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20" borderId="1" xfId="0" applyNumberFormat="1" applyFont="1" applyFill="1" applyBorder="1" applyAlignment="1">
      <alignment horizontal="center" vertical="center"/>
    </xf>
    <xf numFmtId="3" fontId="9" fillId="31" borderId="6" xfId="0" applyNumberFormat="1" applyFont="1" applyFill="1" applyBorder="1" applyAlignment="1">
      <alignment horizontal="center" vertical="center"/>
    </xf>
    <xf numFmtId="3" fontId="9" fillId="30" borderId="6" xfId="0" applyNumberFormat="1" applyFont="1" applyFill="1" applyBorder="1" applyAlignment="1">
      <alignment horizontal="center" vertical="center"/>
    </xf>
    <xf numFmtId="3" fontId="9" fillId="29" borderId="6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/>
    <xf numFmtId="3" fontId="9" fillId="13" borderId="1" xfId="0" applyNumberFormat="1" applyFont="1" applyFill="1" applyBorder="1" applyAlignment="1">
      <alignment horizontal="center"/>
    </xf>
    <xf numFmtId="0" fontId="5" fillId="25" borderId="1" xfId="0" applyFont="1" applyFill="1" applyBorder="1" applyAlignment="1">
      <alignment horizontal="center" vertical="center"/>
    </xf>
    <xf numFmtId="0" fontId="4" fillId="26" borderId="2" xfId="1" applyFont="1" applyFill="1" applyBorder="1" applyAlignment="1">
      <alignment horizontal="center" vertical="center" wrapText="1"/>
    </xf>
    <xf numFmtId="0" fontId="5" fillId="26" borderId="2" xfId="0" applyFont="1" applyFill="1" applyBorder="1" applyAlignment="1">
      <alignment horizontal="center" vertical="center"/>
    </xf>
    <xf numFmtId="0" fontId="9" fillId="24" borderId="4" xfId="0" applyFont="1" applyFill="1" applyBorder="1" applyAlignment="1">
      <alignment horizontal="center" vertical="center" wrapText="1"/>
    </xf>
    <xf numFmtId="3" fontId="9" fillId="24" borderId="4" xfId="0" applyNumberFormat="1" applyFont="1" applyFill="1" applyBorder="1" applyAlignment="1">
      <alignment horizontal="center" vertical="center"/>
    </xf>
    <xf numFmtId="3" fontId="4" fillId="26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/>
    </xf>
    <xf numFmtId="3" fontId="4" fillId="1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4" fillId="5" borderId="2" xfId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 vertical="center" wrapText="1"/>
    </xf>
    <xf numFmtId="3" fontId="9" fillId="14" borderId="4" xfId="0" applyNumberFormat="1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3" fontId="5" fillId="26" borderId="1" xfId="0" applyNumberFormat="1" applyFont="1" applyFill="1" applyBorder="1" applyAlignment="1">
      <alignment horizontal="center" vertical="center"/>
    </xf>
    <xf numFmtId="0" fontId="9" fillId="24" borderId="1" xfId="0" applyFont="1" applyFill="1" applyBorder="1" applyAlignment="1">
      <alignment horizontal="center" vertical="center"/>
    </xf>
    <xf numFmtId="3" fontId="9" fillId="24" borderId="1" xfId="0" applyNumberFormat="1" applyFont="1" applyFill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3" fontId="4" fillId="13" borderId="1" xfId="0" applyNumberFormat="1" applyFont="1" applyFill="1" applyBorder="1" applyAlignment="1">
      <alignment horizontal="center" vertical="center"/>
    </xf>
    <xf numFmtId="0" fontId="5" fillId="32" borderId="1" xfId="0" applyFont="1" applyFill="1" applyBorder="1" applyAlignment="1">
      <alignment horizontal="center" vertical="center"/>
    </xf>
    <xf numFmtId="3" fontId="5" fillId="32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3" fontId="4" fillId="16" borderId="1" xfId="0" applyNumberFormat="1" applyFont="1" applyFill="1" applyBorder="1" applyAlignment="1">
      <alignment horizontal="center" vertical="center" wrapText="1"/>
    </xf>
    <xf numFmtId="3" fontId="5" fillId="20" borderId="1" xfId="0" applyNumberFormat="1" applyFont="1" applyFill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 wrapText="1"/>
    </xf>
    <xf numFmtId="3" fontId="4" fillId="25" borderId="1" xfId="0" applyNumberFormat="1" applyFont="1" applyFill="1" applyBorder="1" applyAlignment="1">
      <alignment horizontal="center" vertical="center" wrapText="1"/>
    </xf>
    <xf numFmtId="3" fontId="5" fillId="27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5" fillId="33" borderId="1" xfId="0" applyFont="1" applyFill="1" applyBorder="1" applyAlignment="1">
      <alignment horizontal="center" vertical="center"/>
    </xf>
    <xf numFmtId="3" fontId="5" fillId="33" borderId="1" xfId="0" applyNumberFormat="1" applyFont="1" applyFill="1" applyBorder="1" applyAlignment="1">
      <alignment horizontal="center" vertical="center"/>
    </xf>
    <xf numFmtId="3" fontId="4" fillId="27" borderId="1" xfId="4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34" borderId="1" xfId="0" applyNumberFormat="1" applyFont="1" applyFill="1" applyBorder="1" applyAlignment="1">
      <alignment horizontal="center" vertical="center" wrapText="1"/>
    </xf>
    <xf numFmtId="3" fontId="4" fillId="34" borderId="1" xfId="0" applyNumberFormat="1" applyFont="1" applyFill="1" applyBorder="1" applyAlignment="1">
      <alignment horizontal="center" vertical="center" wrapText="1"/>
    </xf>
    <xf numFmtId="3" fontId="4" fillId="34" borderId="1" xfId="5" applyNumberFormat="1" applyFont="1" applyFill="1" applyBorder="1" applyAlignment="1">
      <alignment horizontal="center" vertical="center"/>
    </xf>
    <xf numFmtId="3" fontId="4" fillId="34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3" fontId="5" fillId="26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18" fillId="25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3" fontId="18" fillId="32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/>
    </xf>
    <xf numFmtId="3" fontId="4" fillId="12" borderId="1" xfId="0" applyNumberFormat="1" applyFont="1" applyFill="1" applyBorder="1" applyAlignment="1">
      <alignment horizontal="center" wrapText="1"/>
    </xf>
    <xf numFmtId="3" fontId="4" fillId="17" borderId="1" xfId="0" applyNumberFormat="1" applyFont="1" applyFill="1" applyBorder="1" applyAlignment="1">
      <alignment horizontal="center" wrapText="1"/>
    </xf>
    <xf numFmtId="0" fontId="7" fillId="34" borderId="1" xfId="0" applyFont="1" applyFill="1" applyBorder="1" applyAlignment="1">
      <alignment horizontal="center" vertical="center" wrapText="1"/>
    </xf>
    <xf numFmtId="14" fontId="7" fillId="34" borderId="1" xfId="0" applyNumberFormat="1" applyFont="1" applyFill="1" applyBorder="1" applyAlignment="1">
      <alignment horizontal="center" vertical="center" wrapText="1"/>
    </xf>
    <xf numFmtId="0" fontId="17" fillId="34" borderId="1" xfId="0" applyFont="1" applyFill="1" applyBorder="1" applyAlignment="1">
      <alignment horizontal="center" vertical="center" wrapText="1"/>
    </xf>
    <xf numFmtId="3" fontId="3" fillId="34" borderId="1" xfId="0" applyNumberFormat="1" applyFont="1" applyFill="1" applyBorder="1" applyAlignment="1">
      <alignment horizontal="center" vertical="center"/>
    </xf>
    <xf numFmtId="0" fontId="7" fillId="34" borderId="2" xfId="0" applyFont="1" applyFill="1" applyBorder="1" applyAlignment="1">
      <alignment horizontal="center" vertical="center" wrapText="1"/>
    </xf>
    <xf numFmtId="0" fontId="7" fillId="34" borderId="3" xfId="0" applyFont="1" applyFill="1" applyBorder="1" applyAlignment="1">
      <alignment horizontal="center" vertical="center" wrapText="1"/>
    </xf>
    <xf numFmtId="0" fontId="7" fillId="34" borderId="4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/>
    </xf>
    <xf numFmtId="0" fontId="11" fillId="23" borderId="1" xfId="0" applyFont="1" applyFill="1" applyBorder="1" applyAlignment="1">
      <alignment horizontal="center"/>
    </xf>
    <xf numFmtId="0" fontId="7" fillId="19" borderId="2" xfId="0" applyFont="1" applyFill="1" applyBorder="1" applyAlignment="1">
      <alignment horizontal="center" vertical="center" wrapText="1"/>
    </xf>
    <xf numFmtId="0" fontId="7" fillId="19" borderId="3" xfId="0" applyFont="1" applyFill="1" applyBorder="1" applyAlignment="1">
      <alignment horizontal="center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7" fillId="23" borderId="2" xfId="0" applyFont="1" applyFill="1" applyBorder="1" applyAlignment="1">
      <alignment horizontal="center" vertical="center" wrapText="1"/>
    </xf>
    <xf numFmtId="0" fontId="7" fillId="23" borderId="3" xfId="0" applyFont="1" applyFill="1" applyBorder="1" applyAlignment="1">
      <alignment horizontal="center" vertical="center" wrapText="1"/>
    </xf>
    <xf numFmtId="0" fontId="7" fillId="23" borderId="4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/>
    </xf>
    <xf numFmtId="0" fontId="7" fillId="15" borderId="2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11" fillId="23" borderId="2" xfId="0" applyFont="1" applyFill="1" applyBorder="1" applyAlignment="1">
      <alignment horizontal="center"/>
    </xf>
    <xf numFmtId="0" fontId="11" fillId="23" borderId="3" xfId="0" applyFont="1" applyFill="1" applyBorder="1" applyAlignment="1">
      <alignment horizontal="center"/>
    </xf>
    <xf numFmtId="0" fontId="11" fillId="23" borderId="4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4" fillId="31" borderId="6" xfId="0" applyFont="1" applyFill="1" applyBorder="1" applyAlignment="1">
      <alignment horizontal="center" vertical="center" wrapText="1"/>
    </xf>
    <xf numFmtId="0" fontId="14" fillId="31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7" fillId="34" borderId="1" xfId="0" applyFont="1" applyFill="1" applyBorder="1" applyAlignment="1">
      <alignment horizontal="center" vertical="center" wrapText="1"/>
    </xf>
    <xf numFmtId="14" fontId="11" fillId="34" borderId="2" xfId="0" applyNumberFormat="1" applyFont="1" applyFill="1" applyBorder="1" applyAlignment="1">
      <alignment horizontal="center" vertical="center" wrapText="1"/>
    </xf>
    <xf numFmtId="14" fontId="11" fillId="34" borderId="3" xfId="0" applyNumberFormat="1" applyFont="1" applyFill="1" applyBorder="1" applyAlignment="1">
      <alignment horizontal="center" vertical="center" wrapText="1"/>
    </xf>
    <xf numFmtId="14" fontId="11" fillId="34" borderId="4" xfId="0" applyNumberFormat="1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11" fillId="15" borderId="4" xfId="0" applyFont="1" applyFill="1" applyBorder="1" applyAlignment="1">
      <alignment horizontal="center"/>
    </xf>
    <xf numFmtId="14" fontId="13" fillId="28" borderId="7" xfId="0" applyNumberFormat="1" applyFont="1" applyFill="1" applyBorder="1" applyAlignment="1">
      <alignment horizontal="center" vertical="center"/>
    </xf>
    <xf numFmtId="14" fontId="13" fillId="28" borderId="8" xfId="0" applyNumberFormat="1" applyFont="1" applyFill="1" applyBorder="1" applyAlignment="1">
      <alignment horizontal="center" vertical="center"/>
    </xf>
    <xf numFmtId="14" fontId="13" fillId="28" borderId="9" xfId="0" applyNumberFormat="1" applyFont="1" applyFill="1" applyBorder="1" applyAlignment="1">
      <alignment horizontal="center" vertical="center"/>
    </xf>
    <xf numFmtId="3" fontId="17" fillId="23" borderId="1" xfId="0" applyNumberFormat="1" applyFont="1" applyFill="1" applyBorder="1" applyAlignment="1">
      <alignment horizontal="center" vertical="center" wrapText="1"/>
    </xf>
    <xf numFmtId="0" fontId="14" fillId="29" borderId="6" xfId="0" applyFont="1" applyFill="1" applyBorder="1" applyAlignment="1">
      <alignment horizontal="center" vertical="center" wrapText="1"/>
    </xf>
    <xf numFmtId="0" fontId="14" fillId="29" borderId="6" xfId="0" applyFont="1" applyFill="1" applyBorder="1" applyAlignment="1">
      <alignment horizontal="center" vertical="center"/>
    </xf>
    <xf numFmtId="0" fontId="14" fillId="30" borderId="6" xfId="0" applyFont="1" applyFill="1" applyBorder="1" applyAlignment="1">
      <alignment horizontal="center" vertical="center" wrapText="1"/>
    </xf>
    <xf numFmtId="0" fontId="14" fillId="30" borderId="6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16" fillId="23" borderId="1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19" borderId="2" xfId="0" applyFont="1" applyFill="1" applyBorder="1" applyAlignment="1">
      <alignment horizontal="center"/>
    </xf>
    <xf numFmtId="0" fontId="11" fillId="19" borderId="3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/>
    </xf>
  </cellXfs>
  <cellStyles count="6">
    <cellStyle name="Normal" xfId="0" builtinId="0"/>
    <cellStyle name="Normal 7" xfId="1"/>
    <cellStyle name="Porcentagem" xfId="5" builtinId="5"/>
    <cellStyle name="Vírgula" xfId="4" builtinId="3"/>
    <cellStyle name="Vírgula 3" xfId="3"/>
    <cellStyle name="Vírgula 5" xfId="2"/>
  </cellStyles>
  <dxfs count="12"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F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39"/>
  <sheetViews>
    <sheetView tabSelected="1" workbookViewId="0">
      <pane xSplit="1" topLeftCell="B1" activePane="topRight" state="frozen"/>
      <selection pane="topRight" sqref="A1:A3"/>
    </sheetView>
  </sheetViews>
  <sheetFormatPr defaultColWidth="24.7109375" defaultRowHeight="15" x14ac:dyDescent="0.25"/>
  <cols>
    <col min="1" max="1" width="21.85546875" style="1" customWidth="1"/>
    <col min="2" max="2" width="4.5703125" style="5" hidden="1" customWidth="1"/>
    <col min="3" max="3" width="23.7109375" style="68" hidden="1" customWidth="1"/>
    <col min="4" max="4" width="23.7109375" style="1" hidden="1" customWidth="1"/>
    <col min="5" max="5" width="23.7109375" style="32" hidden="1" customWidth="1"/>
    <col min="6" max="6" width="4.5703125" style="1" hidden="1" customWidth="1"/>
    <col min="7" max="7" width="23.7109375" style="22" hidden="1" customWidth="1"/>
    <col min="8" max="9" width="23.7109375" style="1" hidden="1" customWidth="1"/>
    <col min="10" max="10" width="23.7109375" style="34" hidden="1" customWidth="1"/>
    <col min="11" max="11" width="4.5703125" style="1" hidden="1" customWidth="1"/>
    <col min="12" max="13" width="23.7109375" style="1" hidden="1" customWidth="1"/>
    <col min="14" max="14" width="23.7109375" style="34" hidden="1" customWidth="1"/>
    <col min="15" max="15" width="4.5703125" style="1" hidden="1" customWidth="1"/>
    <col min="16" max="16" width="23.7109375" style="22" hidden="1" customWidth="1"/>
    <col min="17" max="17" width="23.7109375" style="1" hidden="1" customWidth="1"/>
    <col min="18" max="18" width="23.7109375" style="34" hidden="1" customWidth="1"/>
    <col min="19" max="19" width="4.5703125" style="1" hidden="1" customWidth="1"/>
    <col min="20" max="20" width="23.7109375" style="26" hidden="1" customWidth="1"/>
    <col min="21" max="21" width="23.7109375" style="1" hidden="1" customWidth="1"/>
    <col min="22" max="22" width="23.7109375" style="34" hidden="1" customWidth="1"/>
    <col min="23" max="23" width="4.5703125" style="1" hidden="1" customWidth="1"/>
    <col min="24" max="24" width="23.7109375" style="28" hidden="1" customWidth="1"/>
    <col min="25" max="26" width="23.7109375" style="4" hidden="1" customWidth="1"/>
    <col min="27" max="27" width="4.5703125" style="1" hidden="1" customWidth="1"/>
    <col min="28" max="28" width="23.7109375" style="28" hidden="1" customWidth="1"/>
    <col min="29" max="30" width="23.7109375" style="4" hidden="1" customWidth="1"/>
    <col min="31" max="31" width="4.5703125" style="1" hidden="1" customWidth="1"/>
    <col min="32" max="32" width="23.7109375" style="28" hidden="1" customWidth="1"/>
    <col min="33" max="34" width="23.7109375" style="4" hidden="1" customWidth="1"/>
    <col min="35" max="35" width="4.5703125" style="1" hidden="1" customWidth="1"/>
    <col min="36" max="36" width="23.7109375" style="28" hidden="1" customWidth="1"/>
    <col min="37" max="38" width="23.7109375" style="4" hidden="1" customWidth="1"/>
    <col min="39" max="39" width="4.5703125" style="1" hidden="1" customWidth="1"/>
    <col min="40" max="40" width="23.7109375" style="28" hidden="1" customWidth="1"/>
    <col min="41" max="42" width="23.7109375" style="4" hidden="1" customWidth="1"/>
    <col min="43" max="43" width="4.5703125" style="1" hidden="1" customWidth="1"/>
    <col min="44" max="44" width="23.7109375" style="28" hidden="1" customWidth="1"/>
    <col min="45" max="47" width="23.7109375" style="4" hidden="1" customWidth="1"/>
    <col min="48" max="48" width="4.5703125" style="1" hidden="1" customWidth="1"/>
    <col min="49" max="53" width="23.7109375" style="28" hidden="1" customWidth="1"/>
    <col min="54" max="57" width="23.7109375" style="4" hidden="1" customWidth="1"/>
    <col min="58" max="58" width="4.5703125" style="1" hidden="1" customWidth="1"/>
    <col min="59" max="59" width="23.7109375" style="28" hidden="1" customWidth="1"/>
    <col min="60" max="62" width="23.7109375" style="4" hidden="1" customWidth="1"/>
    <col min="63" max="63" width="4.5703125" style="1" hidden="1" customWidth="1"/>
    <col min="64" max="64" width="23.7109375" style="28" hidden="1" customWidth="1"/>
    <col min="65" max="66" width="23.7109375" style="4" hidden="1" customWidth="1"/>
    <col min="67" max="67" width="4.5703125" style="1" hidden="1" customWidth="1"/>
    <col min="68" max="68" width="23.7109375" style="28" hidden="1" customWidth="1"/>
    <col min="69" max="70" width="23.7109375" style="4" hidden="1" customWidth="1"/>
    <col min="71" max="71" width="4.5703125" style="1" hidden="1" customWidth="1"/>
    <col min="72" max="72" width="23.7109375" style="28" hidden="1" customWidth="1"/>
    <col min="73" max="74" width="23.7109375" style="4" hidden="1" customWidth="1"/>
    <col min="75" max="75" width="4.5703125" style="1" hidden="1" customWidth="1"/>
    <col min="76" max="76" width="23.7109375" style="28" hidden="1" customWidth="1"/>
    <col min="77" max="78" width="23.7109375" style="4" hidden="1" customWidth="1"/>
    <col min="79" max="79" width="4.5703125" style="1" hidden="1" customWidth="1"/>
    <col min="80" max="80" width="23.7109375" style="28" hidden="1" customWidth="1"/>
    <col min="81" max="82" width="23.7109375" style="4" hidden="1" customWidth="1"/>
    <col min="83" max="83" width="23.7109375" style="82" hidden="1" customWidth="1"/>
    <col min="84" max="84" width="4.5703125" style="1" hidden="1" customWidth="1"/>
    <col min="85" max="85" width="23.7109375" style="28" hidden="1" customWidth="1"/>
    <col min="86" max="86" width="23.7109375" style="109" hidden="1" customWidth="1"/>
    <col min="87" max="88" width="23.7109375" style="4" hidden="1" customWidth="1"/>
    <col min="89" max="89" width="4.5703125" style="1" hidden="1" customWidth="1"/>
    <col min="90" max="90" width="23.7109375" style="28" hidden="1" customWidth="1"/>
    <col min="91" max="92" width="23.7109375" style="4" hidden="1" customWidth="1"/>
    <col min="93" max="93" width="4.5703125" style="1" hidden="1" customWidth="1"/>
    <col min="94" max="94" width="23.7109375" style="28" hidden="1" customWidth="1"/>
    <col min="95" max="96" width="23.7109375" style="4" hidden="1" customWidth="1"/>
    <col min="97" max="97" width="4.5703125" style="1" hidden="1" customWidth="1"/>
    <col min="98" max="98" width="23.7109375" style="28" hidden="1" customWidth="1"/>
    <col min="99" max="100" width="23.7109375" style="4" hidden="1" customWidth="1"/>
    <col min="101" max="101" width="4.5703125" style="1" hidden="1" customWidth="1"/>
    <col min="102" max="102" width="23.7109375" style="28" hidden="1" customWidth="1"/>
    <col min="103" max="104" width="23.7109375" style="4" hidden="1" customWidth="1"/>
    <col min="105" max="105" width="4.5703125" style="1" hidden="1" customWidth="1"/>
    <col min="106" max="107" width="23.7109375" style="1" hidden="1" customWidth="1"/>
    <col min="108" max="110" width="23.7109375" style="68" hidden="1" customWidth="1"/>
    <col min="111" max="112" width="23.7109375" style="106" hidden="1" customWidth="1"/>
    <col min="113" max="113" width="4.5703125" style="1" hidden="1" customWidth="1"/>
    <col min="114" max="114" width="23.7109375" style="28" hidden="1" customWidth="1"/>
    <col min="115" max="116" width="23.7109375" style="4" hidden="1" customWidth="1"/>
    <col min="117" max="117" width="4.5703125" style="1" hidden="1" customWidth="1"/>
    <col min="118" max="118" width="23.7109375" style="28" hidden="1" customWidth="1"/>
    <col min="119" max="120" width="23.7109375" style="4" hidden="1" customWidth="1"/>
    <col min="121" max="121" width="4.5703125" style="1" hidden="1" customWidth="1"/>
    <col min="122" max="122" width="23.7109375" style="28" hidden="1" customWidth="1"/>
    <col min="123" max="124" width="23.7109375" style="4" hidden="1" customWidth="1"/>
    <col min="125" max="125" width="4.5703125" style="1" hidden="1" customWidth="1"/>
    <col min="126" max="126" width="23.7109375" style="28" hidden="1" customWidth="1"/>
    <col min="127" max="128" width="23.7109375" style="4" hidden="1" customWidth="1"/>
    <col min="129" max="129" width="4.5703125" style="1" hidden="1" customWidth="1"/>
    <col min="130" max="130" width="23.7109375" style="28" hidden="1" customWidth="1"/>
    <col min="131" max="132" width="23.7109375" style="4" hidden="1" customWidth="1"/>
    <col min="133" max="133" width="4.5703125" style="1" hidden="1" customWidth="1"/>
    <col min="134" max="134" width="23.7109375" style="28" hidden="1" customWidth="1"/>
    <col min="135" max="136" width="23.7109375" style="4" hidden="1" customWidth="1"/>
    <col min="137" max="137" width="4.5703125" style="1" hidden="1" customWidth="1"/>
    <col min="138" max="138" width="23.7109375" style="28" hidden="1" customWidth="1"/>
    <col min="139" max="140" width="23.7109375" style="4" hidden="1" customWidth="1"/>
    <col min="141" max="141" width="4.5703125" style="1" hidden="1" customWidth="1"/>
    <col min="142" max="143" width="23.7109375" style="28" hidden="1" customWidth="1"/>
    <col min="144" max="145" width="23.7109375" style="4" hidden="1" customWidth="1"/>
    <col min="146" max="146" width="4.5703125" style="1" hidden="1" customWidth="1"/>
    <col min="147" max="147" width="23.7109375" style="28" hidden="1" customWidth="1"/>
    <col min="148" max="149" width="23.7109375" style="4" hidden="1" customWidth="1"/>
    <col min="150" max="150" width="4.5703125" style="1" hidden="1" customWidth="1"/>
    <col min="151" max="151" width="23.7109375" style="28" hidden="1" customWidth="1"/>
    <col min="152" max="153" width="23.7109375" style="4" hidden="1" customWidth="1"/>
    <col min="154" max="154" width="4.5703125" style="1" hidden="1" customWidth="1"/>
    <col min="155" max="155" width="23.7109375" style="28" hidden="1" customWidth="1"/>
    <col min="156" max="157" width="23.7109375" style="4" hidden="1" customWidth="1"/>
    <col min="158" max="158" width="4.5703125" style="1" hidden="1" customWidth="1"/>
    <col min="159" max="159" width="23.7109375" style="28" hidden="1" customWidth="1"/>
    <col min="160" max="161" width="23.7109375" style="4" hidden="1" customWidth="1"/>
    <col min="162" max="162" width="4.5703125" style="1" hidden="1" customWidth="1"/>
    <col min="163" max="163" width="23.7109375" style="28" hidden="1" customWidth="1"/>
    <col min="164" max="165" width="23.7109375" style="4" hidden="1" customWidth="1"/>
    <col min="166" max="166" width="4.5703125" style="1" hidden="1" customWidth="1"/>
    <col min="167" max="167" width="23.7109375" style="28" hidden="1" customWidth="1"/>
    <col min="168" max="169" width="23.7109375" style="4" hidden="1" customWidth="1"/>
    <col min="170" max="170" width="4.5703125" style="1" hidden="1" customWidth="1"/>
    <col min="171" max="171" width="23.7109375" style="28" hidden="1" customWidth="1"/>
    <col min="172" max="173" width="23.7109375" style="4" hidden="1" customWidth="1"/>
    <col min="174" max="174" width="4.5703125" style="1" hidden="1" customWidth="1"/>
    <col min="175" max="175" width="44.140625" style="28" hidden="1" customWidth="1"/>
    <col min="176" max="176" width="4.5703125" style="1" hidden="1" customWidth="1"/>
    <col min="177" max="177" width="23.7109375" style="28" hidden="1" customWidth="1"/>
    <col min="178" max="179" width="23.7109375" style="4" hidden="1" customWidth="1"/>
    <col min="180" max="180" width="4.5703125" style="1" hidden="1" customWidth="1"/>
    <col min="181" max="181" width="23.7109375" style="28" hidden="1" customWidth="1"/>
    <col min="182" max="183" width="23.7109375" style="4" hidden="1" customWidth="1"/>
    <col min="184" max="184" width="4.5703125" style="1" hidden="1" customWidth="1"/>
    <col min="185" max="185" width="23.7109375" style="28" hidden="1" customWidth="1"/>
    <col min="186" max="187" width="23.7109375" style="4" hidden="1" customWidth="1"/>
    <col min="188" max="188" width="4.5703125" style="4" hidden="1" customWidth="1"/>
    <col min="189" max="189" width="44.140625" style="28" hidden="1" customWidth="1"/>
    <col min="190" max="190" width="4.5703125" style="1" hidden="1" customWidth="1"/>
    <col min="191" max="191" width="23.7109375" style="28" hidden="1" customWidth="1"/>
    <col min="192" max="193" width="23.7109375" style="4" hidden="1" customWidth="1"/>
    <col min="194" max="194" width="4.5703125" style="1" hidden="1" customWidth="1"/>
    <col min="195" max="195" width="23.7109375" style="28" hidden="1" customWidth="1"/>
    <col min="196" max="197" width="23.7109375" style="4" hidden="1" customWidth="1"/>
    <col min="198" max="198" width="4.5703125" style="1" hidden="1" customWidth="1"/>
    <col min="199" max="199" width="23.7109375" style="28" hidden="1" customWidth="1"/>
    <col min="200" max="201" width="23.7109375" style="4" hidden="1" customWidth="1"/>
    <col min="202" max="202" width="4.5703125" style="1" customWidth="1"/>
    <col min="203" max="203" width="23.7109375" style="28" customWidth="1"/>
    <col min="204" max="205" width="23.7109375" style="4" customWidth="1"/>
    <col min="206" max="206" width="4.5703125" style="1" hidden="1" customWidth="1"/>
    <col min="207" max="207" width="23.7109375" style="28" hidden="1" customWidth="1"/>
    <col min="208" max="209" width="23.7109375" style="4" hidden="1" customWidth="1"/>
    <col min="210" max="210" width="4.5703125" style="1" hidden="1" customWidth="1"/>
    <col min="211" max="211" width="23.7109375" style="28" hidden="1" customWidth="1"/>
    <col min="212" max="213" width="23.7109375" style="4" hidden="1" customWidth="1"/>
    <col min="214" max="214" width="4.5703125" style="1" hidden="1" customWidth="1"/>
    <col min="215" max="215" width="23.7109375" style="28" hidden="1" customWidth="1"/>
    <col min="216" max="217" width="23.7109375" style="4" hidden="1" customWidth="1"/>
    <col min="218" max="218" width="4.5703125" style="1" hidden="1" customWidth="1"/>
    <col min="219" max="219" width="23.7109375" style="28" hidden="1" customWidth="1"/>
    <col min="220" max="221" width="23.7109375" style="4" hidden="1" customWidth="1"/>
    <col min="222" max="222" width="4.5703125" style="1" hidden="1" customWidth="1"/>
    <col min="223" max="223" width="23.7109375" style="28" hidden="1" customWidth="1"/>
    <col min="224" max="225" width="23.7109375" style="4" hidden="1" customWidth="1"/>
    <col min="226" max="226" width="4.5703125" style="1" hidden="1" customWidth="1"/>
    <col min="227" max="227" width="23.7109375" style="28" hidden="1" customWidth="1"/>
    <col min="228" max="229" width="23.7109375" style="4" hidden="1" customWidth="1"/>
    <col min="230" max="230" width="4.5703125" style="1" hidden="1" customWidth="1"/>
    <col min="231" max="231" width="23.7109375" style="28" hidden="1" customWidth="1"/>
    <col min="232" max="233" width="23.7109375" style="4" hidden="1" customWidth="1"/>
    <col min="234" max="234" width="4.5703125" style="1" customWidth="1"/>
    <col min="235" max="235" width="23.7109375" style="28" customWidth="1"/>
    <col min="236" max="237" width="23.7109375" style="4" customWidth="1"/>
    <col min="238" max="238" width="4.5703125" style="1" customWidth="1"/>
    <col min="239" max="239" width="23.7109375" style="28" customWidth="1"/>
    <col min="240" max="241" width="23.7109375" style="4" customWidth="1"/>
    <col min="242" max="242" width="4.5703125" style="1" hidden="1" customWidth="1"/>
    <col min="243" max="245" width="24.7109375" style="2" hidden="1" customWidth="1"/>
    <col min="246" max="246" width="4.5703125" style="1" hidden="1" customWidth="1"/>
    <col min="247" max="247" width="13.7109375" style="106" hidden="1" customWidth="1"/>
    <col min="248" max="248" width="13.7109375" style="136" hidden="1" customWidth="1"/>
    <col min="249" max="249" width="12.85546875" style="141" hidden="1" customWidth="1"/>
    <col min="250" max="250" width="4.5703125" style="1" hidden="1" customWidth="1"/>
    <col min="251" max="251" width="4.5703125" style="2" hidden="1" customWidth="1"/>
    <col min="252" max="252" width="8.85546875" style="1" hidden="1" customWidth="1"/>
    <col min="253" max="253" width="4.5703125" style="1" hidden="1" customWidth="1"/>
    <col min="254" max="254" width="23.7109375" style="28" hidden="1" customWidth="1"/>
    <col min="255" max="256" width="23.7109375" style="4" hidden="1" customWidth="1"/>
    <col min="257" max="257" width="4.5703125" style="1" hidden="1" customWidth="1"/>
    <col min="258" max="258" width="23.7109375" style="28" hidden="1" customWidth="1"/>
    <col min="259" max="260" width="23.7109375" style="4" hidden="1" customWidth="1"/>
    <col min="261" max="261" width="4.5703125" style="1" hidden="1" customWidth="1"/>
    <col min="262" max="262" width="23.7109375" style="28" hidden="1" customWidth="1"/>
    <col min="263" max="264" width="23.7109375" style="4" hidden="1" customWidth="1"/>
    <col min="265" max="16384" width="24.7109375" style="1"/>
  </cols>
  <sheetData>
    <row r="1" spans="1:264" ht="18.75" customHeight="1" x14ac:dyDescent="0.3">
      <c r="A1" s="225" t="s">
        <v>36</v>
      </c>
      <c r="C1" s="176" t="s">
        <v>85</v>
      </c>
      <c r="D1" s="176"/>
      <c r="E1" s="176"/>
      <c r="G1" s="193" t="s">
        <v>86</v>
      </c>
      <c r="H1" s="193"/>
      <c r="I1" s="193"/>
      <c r="J1" s="193"/>
      <c r="L1" s="194" t="s">
        <v>87</v>
      </c>
      <c r="M1" s="194"/>
      <c r="N1" s="194"/>
      <c r="P1" s="186" t="s">
        <v>88</v>
      </c>
      <c r="Q1" s="186"/>
      <c r="R1" s="186"/>
      <c r="T1" s="168" t="s">
        <v>89</v>
      </c>
      <c r="U1" s="168"/>
      <c r="V1" s="168"/>
      <c r="X1" s="169" t="s">
        <v>90</v>
      </c>
      <c r="Y1" s="169"/>
      <c r="Z1" s="169"/>
      <c r="AB1" s="176" t="s">
        <v>116</v>
      </c>
      <c r="AC1" s="176"/>
      <c r="AD1" s="176"/>
      <c r="AF1" s="235" t="s">
        <v>91</v>
      </c>
      <c r="AG1" s="236"/>
      <c r="AH1" s="237"/>
      <c r="AJ1" s="180" t="s">
        <v>92</v>
      </c>
      <c r="AK1" s="181"/>
      <c r="AL1" s="182"/>
      <c r="AN1" s="211" t="s">
        <v>93</v>
      </c>
      <c r="AO1" s="212"/>
      <c r="AP1" s="213"/>
      <c r="AR1" s="238" t="s">
        <v>94</v>
      </c>
      <c r="AS1" s="239"/>
      <c r="AT1" s="239"/>
      <c r="AU1" s="240"/>
      <c r="AW1" s="169" t="s">
        <v>57</v>
      </c>
      <c r="AX1" s="169"/>
      <c r="AY1" s="169"/>
      <c r="AZ1" s="169"/>
      <c r="BA1" s="169"/>
      <c r="BB1" s="169"/>
      <c r="BC1" s="169"/>
      <c r="BD1" s="169"/>
      <c r="BE1" s="169"/>
      <c r="BG1" s="176" t="s">
        <v>97</v>
      </c>
      <c r="BH1" s="176"/>
      <c r="BI1" s="176"/>
      <c r="BJ1" s="176"/>
      <c r="BL1" s="193" t="s">
        <v>117</v>
      </c>
      <c r="BM1" s="193"/>
      <c r="BN1" s="193"/>
      <c r="BP1" s="194" t="s">
        <v>102</v>
      </c>
      <c r="BQ1" s="194"/>
      <c r="BR1" s="194"/>
      <c r="BT1" s="186" t="s">
        <v>103</v>
      </c>
      <c r="BU1" s="186"/>
      <c r="BV1" s="186"/>
      <c r="BX1" s="168" t="s">
        <v>118</v>
      </c>
      <c r="BY1" s="168"/>
      <c r="BZ1" s="168"/>
      <c r="CB1" s="190" t="s">
        <v>119</v>
      </c>
      <c r="CC1" s="191"/>
      <c r="CD1" s="191"/>
      <c r="CE1" s="192"/>
      <c r="CG1" s="176" t="s">
        <v>126</v>
      </c>
      <c r="CH1" s="176"/>
      <c r="CI1" s="176"/>
      <c r="CJ1" s="176"/>
      <c r="CL1" s="193" t="s">
        <v>200</v>
      </c>
      <c r="CM1" s="193"/>
      <c r="CN1" s="193"/>
      <c r="CP1" s="180" t="s">
        <v>120</v>
      </c>
      <c r="CQ1" s="181"/>
      <c r="CR1" s="182"/>
      <c r="CT1" s="186" t="s">
        <v>213</v>
      </c>
      <c r="CU1" s="186"/>
      <c r="CV1" s="186"/>
      <c r="CX1" s="168" t="s">
        <v>225</v>
      </c>
      <c r="CY1" s="168"/>
      <c r="CZ1" s="168"/>
      <c r="DB1" s="224" t="s">
        <v>121</v>
      </c>
      <c r="DC1" s="224"/>
      <c r="DD1" s="224"/>
      <c r="DE1" s="224"/>
      <c r="DF1" s="224"/>
      <c r="DG1" s="224"/>
      <c r="DH1" s="224"/>
      <c r="DJ1" s="176" t="s">
        <v>236</v>
      </c>
      <c r="DK1" s="176"/>
      <c r="DL1" s="176"/>
      <c r="DN1" s="193" t="s">
        <v>135</v>
      </c>
      <c r="DO1" s="193"/>
      <c r="DP1" s="193"/>
      <c r="DR1" s="194" t="s">
        <v>139</v>
      </c>
      <c r="DS1" s="194"/>
      <c r="DT1" s="194"/>
      <c r="DV1" s="186" t="s">
        <v>140</v>
      </c>
      <c r="DW1" s="186"/>
      <c r="DX1" s="186"/>
      <c r="DZ1" s="168" t="s">
        <v>143</v>
      </c>
      <c r="EA1" s="168"/>
      <c r="EB1" s="168"/>
      <c r="ED1" s="169" t="s">
        <v>144</v>
      </c>
      <c r="EE1" s="169"/>
      <c r="EF1" s="169"/>
      <c r="EH1" s="176" t="s">
        <v>149</v>
      </c>
      <c r="EI1" s="176"/>
      <c r="EJ1" s="176"/>
      <c r="EL1" s="193" t="s">
        <v>150</v>
      </c>
      <c r="EM1" s="193"/>
      <c r="EN1" s="193"/>
      <c r="EO1" s="193"/>
      <c r="EQ1" s="180" t="s">
        <v>192</v>
      </c>
      <c r="ER1" s="181"/>
      <c r="ES1" s="182"/>
      <c r="EU1" s="186" t="s">
        <v>156</v>
      </c>
      <c r="EV1" s="186"/>
      <c r="EW1" s="186"/>
      <c r="EY1" s="168" t="s">
        <v>160</v>
      </c>
      <c r="EZ1" s="168"/>
      <c r="FA1" s="168"/>
      <c r="FC1" s="169" t="s">
        <v>163</v>
      </c>
      <c r="FD1" s="169"/>
      <c r="FE1" s="169"/>
      <c r="FG1" s="176" t="s">
        <v>164</v>
      </c>
      <c r="FH1" s="176"/>
      <c r="FI1" s="176"/>
      <c r="FK1" s="193" t="s">
        <v>206</v>
      </c>
      <c r="FL1" s="193"/>
      <c r="FM1" s="193"/>
      <c r="FO1" s="194" t="s">
        <v>168</v>
      </c>
      <c r="FP1" s="194"/>
      <c r="FQ1" s="194"/>
      <c r="FS1" s="143" t="s">
        <v>173</v>
      </c>
      <c r="FU1" s="168" t="s">
        <v>178</v>
      </c>
      <c r="FV1" s="168"/>
      <c r="FW1" s="168"/>
      <c r="FY1" s="169" t="s">
        <v>179</v>
      </c>
      <c r="FZ1" s="169"/>
      <c r="GA1" s="169"/>
      <c r="GC1" s="176" t="s">
        <v>195</v>
      </c>
      <c r="GD1" s="176"/>
      <c r="GE1" s="176"/>
      <c r="GG1" s="142" t="s">
        <v>196</v>
      </c>
      <c r="GI1" s="180" t="s">
        <v>224</v>
      </c>
      <c r="GJ1" s="181"/>
      <c r="GK1" s="182"/>
      <c r="GM1" s="186" t="s">
        <v>203</v>
      </c>
      <c r="GN1" s="186"/>
      <c r="GO1" s="186"/>
      <c r="GQ1" s="168" t="s">
        <v>209</v>
      </c>
      <c r="GR1" s="168"/>
      <c r="GS1" s="168"/>
      <c r="GU1" s="190" t="s">
        <v>252</v>
      </c>
      <c r="GV1" s="191"/>
      <c r="GW1" s="192"/>
      <c r="GY1" s="176" t="s">
        <v>215</v>
      </c>
      <c r="GZ1" s="176"/>
      <c r="HA1" s="176"/>
      <c r="HC1" s="193" t="s">
        <v>216</v>
      </c>
      <c r="HD1" s="193"/>
      <c r="HE1" s="193"/>
      <c r="HG1" s="194" t="s">
        <v>221</v>
      </c>
      <c r="HH1" s="194"/>
      <c r="HI1" s="194"/>
      <c r="HK1" s="211" t="s">
        <v>229</v>
      </c>
      <c r="HL1" s="212"/>
      <c r="HM1" s="213"/>
      <c r="HO1" s="168" t="s">
        <v>230</v>
      </c>
      <c r="HP1" s="168"/>
      <c r="HQ1" s="168"/>
      <c r="HS1" s="190" t="s">
        <v>238</v>
      </c>
      <c r="HT1" s="191"/>
      <c r="HU1" s="192"/>
      <c r="HV1" s="4"/>
      <c r="HW1" s="176" t="s">
        <v>239</v>
      </c>
      <c r="HX1" s="176"/>
      <c r="HY1" s="176"/>
      <c r="IA1" s="235" t="s">
        <v>246</v>
      </c>
      <c r="IB1" s="236"/>
      <c r="IC1" s="237"/>
      <c r="IE1" s="194" t="s">
        <v>247</v>
      </c>
      <c r="IF1" s="194"/>
      <c r="IG1" s="194"/>
      <c r="II1" s="214">
        <v>44414</v>
      </c>
      <c r="IJ1" s="215"/>
      <c r="IK1" s="216"/>
      <c r="IM1" s="208">
        <v>44412</v>
      </c>
      <c r="IN1" s="209"/>
      <c r="IO1" s="210"/>
      <c r="IQ1" s="207" t="s">
        <v>242</v>
      </c>
      <c r="IR1" s="207"/>
      <c r="IT1" s="204" t="s">
        <v>45</v>
      </c>
      <c r="IU1" s="205"/>
      <c r="IV1" s="206"/>
      <c r="IX1" s="198" t="s">
        <v>45</v>
      </c>
      <c r="IY1" s="198"/>
      <c r="IZ1" s="198"/>
      <c r="JB1" s="198" t="s">
        <v>45</v>
      </c>
      <c r="JC1" s="198"/>
      <c r="JD1" s="198"/>
    </row>
    <row r="2" spans="1:264" s="24" customFormat="1" ht="78.75" customHeight="1" x14ac:dyDescent="0.25">
      <c r="A2" s="225"/>
      <c r="B2" s="23"/>
      <c r="C2" s="227" t="s">
        <v>51</v>
      </c>
      <c r="D2" s="228"/>
      <c r="E2" s="228"/>
      <c r="G2" s="229" t="s">
        <v>81</v>
      </c>
      <c r="H2" s="230"/>
      <c r="I2" s="230"/>
      <c r="J2" s="230"/>
      <c r="L2" s="231" t="s">
        <v>61</v>
      </c>
      <c r="M2" s="232"/>
      <c r="N2" s="232"/>
      <c r="P2" s="233" t="s">
        <v>52</v>
      </c>
      <c r="Q2" s="234"/>
      <c r="R2" s="234"/>
      <c r="T2" s="170" t="s">
        <v>62</v>
      </c>
      <c r="U2" s="171"/>
      <c r="V2" s="172"/>
      <c r="X2" s="173" t="s">
        <v>63</v>
      </c>
      <c r="Y2" s="174"/>
      <c r="Z2" s="175"/>
      <c r="AB2" s="177" t="s">
        <v>64</v>
      </c>
      <c r="AC2" s="178"/>
      <c r="AD2" s="179"/>
      <c r="AF2" s="195" t="s">
        <v>65</v>
      </c>
      <c r="AG2" s="196"/>
      <c r="AH2" s="197"/>
      <c r="AJ2" s="183" t="s">
        <v>66</v>
      </c>
      <c r="AK2" s="184"/>
      <c r="AL2" s="185"/>
      <c r="AN2" s="187" t="s">
        <v>67</v>
      </c>
      <c r="AO2" s="188"/>
      <c r="AP2" s="189"/>
      <c r="AR2" s="170" t="s">
        <v>68</v>
      </c>
      <c r="AS2" s="171"/>
      <c r="AT2" s="171"/>
      <c r="AU2" s="172"/>
      <c r="AW2" s="173" t="s">
        <v>69</v>
      </c>
      <c r="AX2" s="174"/>
      <c r="AY2" s="174"/>
      <c r="AZ2" s="174"/>
      <c r="BA2" s="174"/>
      <c r="BB2" s="174"/>
      <c r="BC2" s="174"/>
      <c r="BD2" s="174"/>
      <c r="BE2" s="175"/>
      <c r="BG2" s="177" t="s">
        <v>70</v>
      </c>
      <c r="BH2" s="178"/>
      <c r="BI2" s="178"/>
      <c r="BJ2" s="179"/>
      <c r="BL2" s="195" t="s">
        <v>71</v>
      </c>
      <c r="BM2" s="196"/>
      <c r="BN2" s="197"/>
      <c r="BP2" s="183" t="s">
        <v>72</v>
      </c>
      <c r="BQ2" s="184"/>
      <c r="BR2" s="185"/>
      <c r="BT2" s="187" t="s">
        <v>77</v>
      </c>
      <c r="BU2" s="188"/>
      <c r="BV2" s="189"/>
      <c r="BX2" s="170" t="s">
        <v>78</v>
      </c>
      <c r="BY2" s="171"/>
      <c r="BZ2" s="172"/>
      <c r="CB2" s="173" t="s">
        <v>99</v>
      </c>
      <c r="CC2" s="174"/>
      <c r="CD2" s="223"/>
      <c r="CE2" s="175"/>
      <c r="CG2" s="177" t="s">
        <v>98</v>
      </c>
      <c r="CH2" s="178"/>
      <c r="CI2" s="178"/>
      <c r="CJ2" s="179"/>
      <c r="CL2" s="195" t="s">
        <v>101</v>
      </c>
      <c r="CM2" s="196"/>
      <c r="CN2" s="197"/>
      <c r="CP2" s="183" t="s">
        <v>105</v>
      </c>
      <c r="CQ2" s="222"/>
      <c r="CR2" s="185"/>
      <c r="CT2" s="187" t="s">
        <v>106</v>
      </c>
      <c r="CU2" s="188"/>
      <c r="CV2" s="189"/>
      <c r="CX2" s="170" t="s">
        <v>107</v>
      </c>
      <c r="CY2" s="171"/>
      <c r="CZ2" s="172"/>
      <c r="DB2" s="217" t="s">
        <v>132</v>
      </c>
      <c r="DC2" s="217"/>
      <c r="DD2" s="217"/>
      <c r="DE2" s="217"/>
      <c r="DF2" s="217"/>
      <c r="DG2" s="217"/>
      <c r="DH2" s="217"/>
      <c r="DJ2" s="177" t="s">
        <v>124</v>
      </c>
      <c r="DK2" s="178"/>
      <c r="DL2" s="179"/>
      <c r="DN2" s="195" t="s">
        <v>136</v>
      </c>
      <c r="DO2" s="196"/>
      <c r="DP2" s="197"/>
      <c r="DR2" s="183" t="s">
        <v>141</v>
      </c>
      <c r="DS2" s="184"/>
      <c r="DT2" s="185"/>
      <c r="DV2" s="187" t="s">
        <v>147</v>
      </c>
      <c r="DW2" s="188"/>
      <c r="DX2" s="189"/>
      <c r="DZ2" s="170" t="s">
        <v>145</v>
      </c>
      <c r="EA2" s="171"/>
      <c r="EB2" s="172"/>
      <c r="ED2" s="173" t="s">
        <v>146</v>
      </c>
      <c r="EE2" s="174"/>
      <c r="EF2" s="175"/>
      <c r="EH2" s="177" t="s">
        <v>151</v>
      </c>
      <c r="EI2" s="178"/>
      <c r="EJ2" s="179"/>
      <c r="EL2" s="195" t="s">
        <v>152</v>
      </c>
      <c r="EM2" s="196"/>
      <c r="EN2" s="196"/>
      <c r="EO2" s="197"/>
      <c r="EQ2" s="183" t="s">
        <v>158</v>
      </c>
      <c r="ER2" s="184"/>
      <c r="ES2" s="185"/>
      <c r="EU2" s="187" t="s">
        <v>161</v>
      </c>
      <c r="EV2" s="188"/>
      <c r="EW2" s="189"/>
      <c r="EY2" s="170" t="s">
        <v>159</v>
      </c>
      <c r="EZ2" s="171"/>
      <c r="FA2" s="172"/>
      <c r="FC2" s="173" t="s">
        <v>165</v>
      </c>
      <c r="FD2" s="174"/>
      <c r="FE2" s="175"/>
      <c r="FG2" s="177" t="s">
        <v>166</v>
      </c>
      <c r="FH2" s="178"/>
      <c r="FI2" s="179"/>
      <c r="FK2" s="195" t="s">
        <v>167</v>
      </c>
      <c r="FL2" s="196"/>
      <c r="FM2" s="197"/>
      <c r="FO2" s="183" t="s">
        <v>171</v>
      </c>
      <c r="FP2" s="184"/>
      <c r="FQ2" s="185"/>
      <c r="FS2" s="145" t="s">
        <v>170</v>
      </c>
      <c r="FU2" s="170" t="s">
        <v>180</v>
      </c>
      <c r="FV2" s="171"/>
      <c r="FW2" s="172"/>
      <c r="FY2" s="173" t="s">
        <v>181</v>
      </c>
      <c r="FZ2" s="174"/>
      <c r="GA2" s="175"/>
      <c r="GC2" s="177" t="s">
        <v>194</v>
      </c>
      <c r="GD2" s="178"/>
      <c r="GE2" s="179"/>
      <c r="GF2" s="146"/>
      <c r="GG2" s="144" t="s">
        <v>201</v>
      </c>
      <c r="GI2" s="183" t="s">
        <v>237</v>
      </c>
      <c r="GJ2" s="184"/>
      <c r="GK2" s="185"/>
      <c r="GM2" s="187" t="s">
        <v>204</v>
      </c>
      <c r="GN2" s="188"/>
      <c r="GO2" s="189"/>
      <c r="GQ2" s="170" t="s">
        <v>210</v>
      </c>
      <c r="GR2" s="171"/>
      <c r="GS2" s="172"/>
      <c r="GU2" s="173" t="s">
        <v>217</v>
      </c>
      <c r="GV2" s="174"/>
      <c r="GW2" s="175"/>
      <c r="GY2" s="177" t="s">
        <v>222</v>
      </c>
      <c r="GZ2" s="178"/>
      <c r="HA2" s="179"/>
      <c r="HC2" s="195" t="s">
        <v>220</v>
      </c>
      <c r="HD2" s="196"/>
      <c r="HE2" s="197"/>
      <c r="HG2" s="183" t="s">
        <v>218</v>
      </c>
      <c r="HH2" s="184"/>
      <c r="HI2" s="185"/>
      <c r="HK2" s="187" t="s">
        <v>235</v>
      </c>
      <c r="HL2" s="188"/>
      <c r="HM2" s="189"/>
      <c r="HO2" s="170" t="s">
        <v>233</v>
      </c>
      <c r="HP2" s="171"/>
      <c r="HQ2" s="172"/>
      <c r="HS2" s="173" t="s">
        <v>240</v>
      </c>
      <c r="HT2" s="174"/>
      <c r="HU2" s="175"/>
      <c r="HV2" s="146"/>
      <c r="HW2" s="177" t="s">
        <v>241</v>
      </c>
      <c r="HX2" s="178"/>
      <c r="HY2" s="179"/>
      <c r="IA2" s="195" t="s">
        <v>248</v>
      </c>
      <c r="IB2" s="196"/>
      <c r="IC2" s="197"/>
      <c r="IE2" s="183" t="s">
        <v>249</v>
      </c>
      <c r="IF2" s="184"/>
      <c r="IG2" s="185"/>
      <c r="II2" s="202" t="s">
        <v>226</v>
      </c>
      <c r="IJ2" s="220" t="s">
        <v>227</v>
      </c>
      <c r="IK2" s="218" t="s">
        <v>228</v>
      </c>
      <c r="IM2" s="165" t="s">
        <v>189</v>
      </c>
      <c r="IN2" s="166"/>
      <c r="IO2" s="167"/>
      <c r="IQ2" s="207"/>
      <c r="IR2" s="207"/>
      <c r="IT2" s="199" t="s">
        <v>53</v>
      </c>
      <c r="IU2" s="200"/>
      <c r="IV2" s="201"/>
      <c r="IX2" s="199" t="s">
        <v>54</v>
      </c>
      <c r="IY2" s="200"/>
      <c r="IZ2" s="201"/>
      <c r="JB2" s="199" t="s">
        <v>138</v>
      </c>
      <c r="JC2" s="200"/>
      <c r="JD2" s="201"/>
    </row>
    <row r="3" spans="1:264" ht="135" x14ac:dyDescent="0.25">
      <c r="A3" s="226"/>
      <c r="C3" s="86" t="s">
        <v>37</v>
      </c>
      <c r="D3" s="6" t="s">
        <v>41</v>
      </c>
      <c r="E3" s="31" t="s">
        <v>39</v>
      </c>
      <c r="G3" s="7" t="s">
        <v>82</v>
      </c>
      <c r="H3" s="8" t="s">
        <v>83</v>
      </c>
      <c r="I3" s="8" t="s">
        <v>80</v>
      </c>
      <c r="J3" s="33" t="s">
        <v>39</v>
      </c>
      <c r="L3" s="9" t="s">
        <v>38</v>
      </c>
      <c r="M3" s="10" t="s">
        <v>42</v>
      </c>
      <c r="N3" s="35" t="s">
        <v>39</v>
      </c>
      <c r="P3" s="11" t="s">
        <v>38</v>
      </c>
      <c r="Q3" s="12" t="s">
        <v>42</v>
      </c>
      <c r="R3" s="36" t="s">
        <v>39</v>
      </c>
      <c r="T3" s="13" t="s">
        <v>40</v>
      </c>
      <c r="U3" s="14" t="s">
        <v>46</v>
      </c>
      <c r="V3" s="37" t="s">
        <v>39</v>
      </c>
      <c r="X3" s="29" t="s">
        <v>44</v>
      </c>
      <c r="Y3" s="30" t="s">
        <v>50</v>
      </c>
      <c r="Z3" s="38" t="s">
        <v>39</v>
      </c>
      <c r="AB3" s="39" t="s">
        <v>44</v>
      </c>
      <c r="AC3" s="6" t="s">
        <v>114</v>
      </c>
      <c r="AD3" s="31" t="s">
        <v>39</v>
      </c>
      <c r="AF3" s="7" t="s">
        <v>49</v>
      </c>
      <c r="AG3" s="8" t="s">
        <v>56</v>
      </c>
      <c r="AH3" s="33" t="s">
        <v>39</v>
      </c>
      <c r="AJ3" s="9" t="s">
        <v>48</v>
      </c>
      <c r="AK3" s="10" t="s">
        <v>59</v>
      </c>
      <c r="AL3" s="35" t="s">
        <v>39</v>
      </c>
      <c r="AN3" s="11" t="s">
        <v>55</v>
      </c>
      <c r="AO3" s="12" t="s">
        <v>74</v>
      </c>
      <c r="AP3" s="36" t="s">
        <v>39</v>
      </c>
      <c r="AR3" s="13" t="s">
        <v>58</v>
      </c>
      <c r="AS3" s="14" t="s">
        <v>75</v>
      </c>
      <c r="AT3" s="14" t="s">
        <v>79</v>
      </c>
      <c r="AU3" s="37" t="s">
        <v>39</v>
      </c>
      <c r="AW3" s="29" t="s">
        <v>73</v>
      </c>
      <c r="AX3" s="29" t="s">
        <v>100</v>
      </c>
      <c r="AY3" s="29" t="s">
        <v>127</v>
      </c>
      <c r="AZ3" s="29" t="s">
        <v>154</v>
      </c>
      <c r="BA3" s="29" t="s">
        <v>176</v>
      </c>
      <c r="BB3" s="30" t="s">
        <v>174</v>
      </c>
      <c r="BC3" s="30" t="s">
        <v>175</v>
      </c>
      <c r="BD3" s="30" t="s">
        <v>208</v>
      </c>
      <c r="BE3" s="38" t="s">
        <v>39</v>
      </c>
      <c r="BG3" s="39" t="s">
        <v>60</v>
      </c>
      <c r="BH3" s="6" t="s">
        <v>84</v>
      </c>
      <c r="BI3" s="6" t="s">
        <v>96</v>
      </c>
      <c r="BJ3" s="31" t="s">
        <v>39</v>
      </c>
      <c r="BL3" s="7" t="s">
        <v>60</v>
      </c>
      <c r="BM3" s="8" t="s">
        <v>114</v>
      </c>
      <c r="BN3" s="33" t="s">
        <v>39</v>
      </c>
      <c r="BP3" s="9" t="s">
        <v>73</v>
      </c>
      <c r="BQ3" s="10" t="s">
        <v>111</v>
      </c>
      <c r="BR3" s="35" t="s">
        <v>39</v>
      </c>
      <c r="BT3" s="11" t="s">
        <v>76</v>
      </c>
      <c r="BU3" s="12" t="s">
        <v>111</v>
      </c>
      <c r="BV3" s="36" t="s">
        <v>39</v>
      </c>
      <c r="BX3" s="13" t="s">
        <v>76</v>
      </c>
      <c r="BY3" s="14" t="s">
        <v>115</v>
      </c>
      <c r="BZ3" s="37" t="s">
        <v>39</v>
      </c>
      <c r="CB3" s="29" t="s">
        <v>108</v>
      </c>
      <c r="CC3" s="101" t="s">
        <v>109</v>
      </c>
      <c r="CD3" s="148" t="s">
        <v>122</v>
      </c>
      <c r="CE3" s="103" t="s">
        <v>39</v>
      </c>
      <c r="CG3" s="39" t="s">
        <v>112</v>
      </c>
      <c r="CH3" s="108" t="s">
        <v>125</v>
      </c>
      <c r="CI3" s="6" t="s">
        <v>177</v>
      </c>
      <c r="CJ3" s="31" t="s">
        <v>39</v>
      </c>
      <c r="CL3" s="7" t="s">
        <v>113</v>
      </c>
      <c r="CM3" s="8" t="s">
        <v>199</v>
      </c>
      <c r="CN3" s="33" t="s">
        <v>39</v>
      </c>
      <c r="CP3" s="110" t="s">
        <v>104</v>
      </c>
      <c r="CQ3" s="149" t="s">
        <v>114</v>
      </c>
      <c r="CR3" s="113" t="s">
        <v>39</v>
      </c>
      <c r="CT3" s="11" t="s">
        <v>104</v>
      </c>
      <c r="CU3" s="12" t="s">
        <v>212</v>
      </c>
      <c r="CV3" s="36" t="s">
        <v>39</v>
      </c>
      <c r="CX3" s="13" t="s">
        <v>110</v>
      </c>
      <c r="CY3" s="14" t="s">
        <v>214</v>
      </c>
      <c r="CZ3" s="37" t="s">
        <v>39</v>
      </c>
      <c r="DB3" s="150" t="s">
        <v>128</v>
      </c>
      <c r="DC3" s="151" t="s">
        <v>129</v>
      </c>
      <c r="DD3" s="152" t="s">
        <v>130</v>
      </c>
      <c r="DE3" s="152" t="s">
        <v>131</v>
      </c>
      <c r="DF3" s="153" t="s">
        <v>162</v>
      </c>
      <c r="DG3" s="38" t="s">
        <v>133</v>
      </c>
      <c r="DH3" s="38" t="s">
        <v>134</v>
      </c>
      <c r="DJ3" s="39" t="s">
        <v>123</v>
      </c>
      <c r="DK3" s="6" t="s">
        <v>234</v>
      </c>
      <c r="DL3" s="31" t="s">
        <v>39</v>
      </c>
      <c r="DN3" s="7" t="s">
        <v>137</v>
      </c>
      <c r="DO3" s="8" t="s">
        <v>47</v>
      </c>
      <c r="DP3" s="120" t="s">
        <v>39</v>
      </c>
      <c r="DR3" s="9" t="s">
        <v>142</v>
      </c>
      <c r="DS3" s="10" t="s">
        <v>47</v>
      </c>
      <c r="DT3" s="35" t="s">
        <v>39</v>
      </c>
      <c r="DV3" s="11" t="s">
        <v>142</v>
      </c>
      <c r="DW3" s="12" t="s">
        <v>47</v>
      </c>
      <c r="DX3" s="36" t="s">
        <v>39</v>
      </c>
      <c r="DZ3" s="13" t="s">
        <v>148</v>
      </c>
      <c r="EA3" s="14" t="s">
        <v>47</v>
      </c>
      <c r="EB3" s="37" t="s">
        <v>39</v>
      </c>
      <c r="ED3" s="29" t="s">
        <v>148</v>
      </c>
      <c r="EE3" s="30" t="s">
        <v>47</v>
      </c>
      <c r="EF3" s="38" t="s">
        <v>39</v>
      </c>
      <c r="EH3" s="39" t="s">
        <v>153</v>
      </c>
      <c r="EI3" s="6" t="s">
        <v>47</v>
      </c>
      <c r="EJ3" s="31" t="s">
        <v>39</v>
      </c>
      <c r="EL3" s="7" t="s">
        <v>153</v>
      </c>
      <c r="EM3" s="7" t="s">
        <v>155</v>
      </c>
      <c r="EN3" s="8" t="s">
        <v>47</v>
      </c>
      <c r="EO3" s="33" t="s">
        <v>39</v>
      </c>
      <c r="EQ3" s="9" t="s">
        <v>157</v>
      </c>
      <c r="ER3" s="10" t="s">
        <v>193</v>
      </c>
      <c r="ES3" s="35" t="s">
        <v>39</v>
      </c>
      <c r="EU3" s="11" t="s">
        <v>157</v>
      </c>
      <c r="EV3" s="12" t="s">
        <v>47</v>
      </c>
      <c r="EW3" s="36" t="s">
        <v>39</v>
      </c>
      <c r="EY3" s="13" t="s">
        <v>157</v>
      </c>
      <c r="EZ3" s="14" t="s">
        <v>47</v>
      </c>
      <c r="FA3" s="37" t="s">
        <v>39</v>
      </c>
      <c r="FC3" s="29" t="s">
        <v>169</v>
      </c>
      <c r="FD3" s="30" t="s">
        <v>47</v>
      </c>
      <c r="FE3" s="38" t="s">
        <v>39</v>
      </c>
      <c r="FG3" s="39" t="s">
        <v>169</v>
      </c>
      <c r="FH3" s="6" t="s">
        <v>47</v>
      </c>
      <c r="FI3" s="31" t="s">
        <v>39</v>
      </c>
      <c r="FK3" s="7" t="s">
        <v>169</v>
      </c>
      <c r="FL3" s="8" t="s">
        <v>199</v>
      </c>
      <c r="FM3" s="33" t="s">
        <v>39</v>
      </c>
      <c r="FO3" s="9" t="s">
        <v>169</v>
      </c>
      <c r="FP3" s="10" t="s">
        <v>47</v>
      </c>
      <c r="FQ3" s="35" t="s">
        <v>39</v>
      </c>
      <c r="FS3" s="12" t="s">
        <v>172</v>
      </c>
      <c r="FU3" s="13" t="s">
        <v>182</v>
      </c>
      <c r="FV3" s="14" t="s">
        <v>47</v>
      </c>
      <c r="FW3" s="37" t="s">
        <v>39</v>
      </c>
      <c r="FY3" s="29" t="s">
        <v>183</v>
      </c>
      <c r="FZ3" s="30" t="s">
        <v>47</v>
      </c>
      <c r="GA3" s="38" t="s">
        <v>39</v>
      </c>
      <c r="GC3" s="39" t="s">
        <v>197</v>
      </c>
      <c r="GD3" s="6" t="s">
        <v>47</v>
      </c>
      <c r="GE3" s="31" t="s">
        <v>39</v>
      </c>
      <c r="GG3" s="8" t="s">
        <v>198</v>
      </c>
      <c r="GI3" s="9" t="s">
        <v>205</v>
      </c>
      <c r="GJ3" s="10" t="s">
        <v>214</v>
      </c>
      <c r="GK3" s="35" t="s">
        <v>39</v>
      </c>
      <c r="GM3" s="11" t="s">
        <v>205</v>
      </c>
      <c r="GN3" s="12" t="s">
        <v>47</v>
      </c>
      <c r="GO3" s="36" t="s">
        <v>39</v>
      </c>
      <c r="GQ3" s="13" t="s">
        <v>211</v>
      </c>
      <c r="GR3" s="14" t="s">
        <v>47</v>
      </c>
      <c r="GS3" s="37" t="s">
        <v>39</v>
      </c>
      <c r="GU3" s="29" t="s">
        <v>219</v>
      </c>
      <c r="GV3" s="30" t="s">
        <v>251</v>
      </c>
      <c r="GW3" s="38" t="s">
        <v>39</v>
      </c>
      <c r="GY3" s="39" t="s">
        <v>219</v>
      </c>
      <c r="GZ3" s="6" t="s">
        <v>47</v>
      </c>
      <c r="HA3" s="31" t="s">
        <v>39</v>
      </c>
      <c r="HC3" s="7" t="s">
        <v>219</v>
      </c>
      <c r="HD3" s="8" t="s">
        <v>47</v>
      </c>
      <c r="HE3" s="33" t="s">
        <v>39</v>
      </c>
      <c r="HG3" s="9" t="s">
        <v>219</v>
      </c>
      <c r="HH3" s="10" t="s">
        <v>47</v>
      </c>
      <c r="HI3" s="35" t="s">
        <v>39</v>
      </c>
      <c r="HK3" s="11" t="s">
        <v>231</v>
      </c>
      <c r="HL3" s="12" t="s">
        <v>95</v>
      </c>
      <c r="HM3" s="36" t="s">
        <v>39</v>
      </c>
      <c r="HO3" s="13" t="s">
        <v>231</v>
      </c>
      <c r="HP3" s="14" t="s">
        <v>47</v>
      </c>
      <c r="HQ3" s="37" t="s">
        <v>39</v>
      </c>
      <c r="HS3" s="29" t="s">
        <v>245</v>
      </c>
      <c r="HT3" s="30" t="s">
        <v>95</v>
      </c>
      <c r="HU3" s="38" t="s">
        <v>39</v>
      </c>
      <c r="HV3" s="4"/>
      <c r="HW3" s="39" t="s">
        <v>245</v>
      </c>
      <c r="HX3" s="6" t="s">
        <v>47</v>
      </c>
      <c r="HY3" s="31" t="s">
        <v>39</v>
      </c>
      <c r="IA3" s="7" t="s">
        <v>250</v>
      </c>
      <c r="IB3" s="8" t="s">
        <v>95</v>
      </c>
      <c r="IC3" s="33" t="s">
        <v>39</v>
      </c>
      <c r="IE3" s="9" t="s">
        <v>250</v>
      </c>
      <c r="IF3" s="10" t="s">
        <v>47</v>
      </c>
      <c r="IG3" s="35" t="s">
        <v>39</v>
      </c>
      <c r="II3" s="203"/>
      <c r="IJ3" s="221"/>
      <c r="IK3" s="219"/>
      <c r="IM3" s="161" t="s">
        <v>184</v>
      </c>
      <c r="IN3" s="162" t="s">
        <v>185</v>
      </c>
      <c r="IO3" s="163" t="s">
        <v>191</v>
      </c>
      <c r="IQ3" s="207"/>
      <c r="IR3" s="207"/>
      <c r="IT3" s="15" t="s">
        <v>43</v>
      </c>
      <c r="IU3" s="15" t="s">
        <v>95</v>
      </c>
      <c r="IV3" s="25" t="s">
        <v>39</v>
      </c>
      <c r="IX3" s="15" t="s">
        <v>43</v>
      </c>
      <c r="IY3" s="15" t="s">
        <v>47</v>
      </c>
      <c r="IZ3" s="25" t="s">
        <v>39</v>
      </c>
      <c r="JB3" s="15" t="s">
        <v>43</v>
      </c>
      <c r="JC3" s="15" t="s">
        <v>47</v>
      </c>
      <c r="JD3" s="25" t="s">
        <v>39</v>
      </c>
    </row>
    <row r="4" spans="1:264" x14ac:dyDescent="0.25">
      <c r="A4" s="16" t="s">
        <v>0</v>
      </c>
      <c r="C4" s="40">
        <v>73</v>
      </c>
      <c r="D4" s="49">
        <v>73</v>
      </c>
      <c r="E4" s="79">
        <f>SUM(C4:D4)</f>
        <v>146</v>
      </c>
      <c r="F4" s="88"/>
      <c r="G4" s="17">
        <v>120</v>
      </c>
      <c r="H4" s="89">
        <v>50</v>
      </c>
      <c r="I4" s="89">
        <v>70</v>
      </c>
      <c r="J4" s="56">
        <f>SUM(G4,H4,I4)</f>
        <v>240</v>
      </c>
      <c r="K4" s="68"/>
      <c r="L4" s="19">
        <v>30</v>
      </c>
      <c r="M4" s="20">
        <v>30</v>
      </c>
      <c r="N4" s="60">
        <f>SUM(L4,M4)</f>
        <v>60</v>
      </c>
      <c r="O4" s="68"/>
      <c r="P4" s="43">
        <v>52</v>
      </c>
      <c r="Q4" s="90">
        <v>52</v>
      </c>
      <c r="R4" s="66">
        <f>SUM(P4,Q4)</f>
        <v>104</v>
      </c>
      <c r="S4" s="68"/>
      <c r="T4" s="45">
        <v>180</v>
      </c>
      <c r="U4" s="50">
        <v>180</v>
      </c>
      <c r="V4" s="71">
        <f>SUM(T4,U4)</f>
        <v>360</v>
      </c>
      <c r="W4" s="68"/>
      <c r="X4" s="91">
        <v>100</v>
      </c>
      <c r="Y4" s="72">
        <f>SUM(X4)</f>
        <v>100</v>
      </c>
      <c r="Z4" s="74">
        <f>SUM(X4,Y4)</f>
        <v>200</v>
      </c>
      <c r="AA4" s="68"/>
      <c r="AB4" s="51">
        <v>260</v>
      </c>
      <c r="AC4" s="83">
        <f>SUM(AB4)</f>
        <v>260</v>
      </c>
      <c r="AD4" s="79">
        <f>SUM(AB4,AC4)</f>
        <v>520</v>
      </c>
      <c r="AE4" s="68"/>
      <c r="AF4" s="57">
        <v>180</v>
      </c>
      <c r="AG4" s="54">
        <f>SUM(AF4)</f>
        <v>180</v>
      </c>
      <c r="AH4" s="56">
        <f>SUM(AF4,AG4)</f>
        <v>360</v>
      </c>
      <c r="AI4" s="68"/>
      <c r="AJ4" s="67">
        <v>210</v>
      </c>
      <c r="AK4" s="59">
        <f>SUM(AJ4)</f>
        <v>210</v>
      </c>
      <c r="AL4" s="60">
        <f>SUM(AJ4,AK4)</f>
        <v>420</v>
      </c>
      <c r="AM4" s="68"/>
      <c r="AN4" s="69">
        <v>660</v>
      </c>
      <c r="AO4" s="64">
        <f>SUM(AN4)</f>
        <v>660</v>
      </c>
      <c r="AP4" s="66">
        <f>SUM(AN4,AO4)</f>
        <v>1320</v>
      </c>
      <c r="AQ4" s="68"/>
      <c r="AR4" s="76">
        <v>590</v>
      </c>
      <c r="AS4" s="81">
        <v>560</v>
      </c>
      <c r="AT4" s="92">
        <v>30</v>
      </c>
      <c r="AU4" s="71">
        <f>SUM(AR4:AT4)</f>
        <v>1180</v>
      </c>
      <c r="AV4" s="68"/>
      <c r="AW4" s="91">
        <v>0</v>
      </c>
      <c r="AX4" s="91">
        <v>0</v>
      </c>
      <c r="AY4" s="100">
        <v>0</v>
      </c>
      <c r="AZ4" s="100">
        <v>0</v>
      </c>
      <c r="BA4" s="100">
        <v>0</v>
      </c>
      <c r="BB4" s="72">
        <v>0</v>
      </c>
      <c r="BC4" s="72">
        <v>0</v>
      </c>
      <c r="BD4" s="72">
        <v>0</v>
      </c>
      <c r="BE4" s="74">
        <f>SUM(AW4,AX4,BB4,AY4,AZ4,BC4,BD4,BA4)</f>
        <v>0</v>
      </c>
      <c r="BF4" s="68"/>
      <c r="BG4" s="51">
        <v>460</v>
      </c>
      <c r="BH4" s="84">
        <v>170</v>
      </c>
      <c r="BI4" s="84">
        <f>BG4-BH4</f>
        <v>290</v>
      </c>
      <c r="BJ4" s="79">
        <f>SUM(BG4,BH4,BI4)</f>
        <v>920</v>
      </c>
      <c r="BK4" s="68"/>
      <c r="BL4" s="17">
        <v>80</v>
      </c>
      <c r="BM4" s="54">
        <f>SUM(BL4)</f>
        <v>80</v>
      </c>
      <c r="BN4" s="56">
        <f>SUM(BL4,BM4)</f>
        <v>160</v>
      </c>
      <c r="BO4" s="68"/>
      <c r="BP4" s="93">
        <v>20</v>
      </c>
      <c r="BQ4" s="59">
        <f>SUM(BP4)</f>
        <v>20</v>
      </c>
      <c r="BR4" s="60">
        <f>SUM(BP4,BQ4)</f>
        <v>40</v>
      </c>
      <c r="BS4" s="68"/>
      <c r="BT4" s="87">
        <v>70</v>
      </c>
      <c r="BU4" s="64">
        <f>SUM(BT4)</f>
        <v>70</v>
      </c>
      <c r="BV4" s="66">
        <f>SUM(BT4,BU4)</f>
        <v>140</v>
      </c>
      <c r="BW4" s="68"/>
      <c r="BX4" s="94">
        <v>185</v>
      </c>
      <c r="BY4" s="50">
        <f>SUM(BX4)</f>
        <v>185</v>
      </c>
      <c r="BZ4" s="71">
        <f>SUM(BX4,BY4)</f>
        <v>370</v>
      </c>
      <c r="CA4" s="68"/>
      <c r="CB4" s="91">
        <v>50</v>
      </c>
      <c r="CC4" s="102">
        <v>20</v>
      </c>
      <c r="CD4" s="148">
        <v>30</v>
      </c>
      <c r="CE4" s="104">
        <f>SUM(CB4,CC4,CD4)</f>
        <v>100</v>
      </c>
      <c r="CF4" s="68"/>
      <c r="CG4" s="51">
        <v>540</v>
      </c>
      <c r="CH4" s="107">
        <v>260</v>
      </c>
      <c r="CI4" s="107">
        <f>SUM(CG4-CH4)</f>
        <v>280</v>
      </c>
      <c r="CJ4" s="79">
        <f>SUM(CG4,CH4,CI4)</f>
        <v>1080</v>
      </c>
      <c r="CK4" s="68"/>
      <c r="CL4" s="17">
        <v>415</v>
      </c>
      <c r="CM4" s="54">
        <f>SUM(CL4)</f>
        <v>415</v>
      </c>
      <c r="CN4" s="56">
        <f>SUM(CL4,CM4)</f>
        <v>830</v>
      </c>
      <c r="CO4" s="68"/>
      <c r="CP4" s="111">
        <v>10</v>
      </c>
      <c r="CQ4" s="149">
        <v>10</v>
      </c>
      <c r="CR4" s="114">
        <f>SUM(CP4,CQ4)</f>
        <v>20</v>
      </c>
      <c r="CS4" s="68"/>
      <c r="CT4" s="69">
        <v>700</v>
      </c>
      <c r="CU4" s="64">
        <f>SUM(CT4)</f>
        <v>700</v>
      </c>
      <c r="CV4" s="66">
        <f>SUM(CT4,CU4)</f>
        <v>1400</v>
      </c>
      <c r="CW4" s="68"/>
      <c r="CX4" s="76">
        <v>800</v>
      </c>
      <c r="CY4" s="50">
        <f>SUM(CX4)</f>
        <v>800</v>
      </c>
      <c r="CZ4" s="71">
        <f>SUM(CX4,CY4)</f>
        <v>1600</v>
      </c>
      <c r="DA4" s="68"/>
      <c r="DB4" s="154">
        <v>40</v>
      </c>
      <c r="DC4" s="122">
        <v>110</v>
      </c>
      <c r="DD4" s="115">
        <v>0</v>
      </c>
      <c r="DE4" s="115">
        <v>0</v>
      </c>
      <c r="DF4" s="133">
        <v>30</v>
      </c>
      <c r="DG4" s="117">
        <v>250</v>
      </c>
      <c r="DH4" s="117">
        <v>0</v>
      </c>
      <c r="DI4" s="68"/>
      <c r="DJ4" s="119">
        <v>60</v>
      </c>
      <c r="DK4" s="83">
        <f>SUM(DJ4)</f>
        <v>60</v>
      </c>
      <c r="DL4" s="79">
        <f>SUM(DJ4,DK4)</f>
        <v>120</v>
      </c>
      <c r="DM4" s="68"/>
      <c r="DN4" s="52">
        <v>0</v>
      </c>
      <c r="DO4" s="54">
        <v>0</v>
      </c>
      <c r="DP4" s="121">
        <f>SUM(DN4,DO4)</f>
        <v>0</v>
      </c>
      <c r="DQ4" s="68"/>
      <c r="DR4" s="124">
        <v>610</v>
      </c>
      <c r="DS4" s="59">
        <v>0</v>
      </c>
      <c r="DT4" s="60">
        <f>SUM(DR4,DS4)</f>
        <v>610</v>
      </c>
      <c r="DU4" s="68"/>
      <c r="DV4" s="62">
        <v>0</v>
      </c>
      <c r="DW4" s="64">
        <v>0</v>
      </c>
      <c r="DX4" s="66">
        <f>SUM(DV4,DW4)</f>
        <v>0</v>
      </c>
      <c r="DY4" s="68"/>
      <c r="DZ4" s="127">
        <v>620</v>
      </c>
      <c r="EA4" s="50">
        <v>0</v>
      </c>
      <c r="EB4" s="71">
        <f>SUM(DZ4,EA4)</f>
        <v>620</v>
      </c>
      <c r="EC4" s="68"/>
      <c r="ED4" s="48">
        <v>174</v>
      </c>
      <c r="EE4" s="72">
        <v>0</v>
      </c>
      <c r="EF4" s="74">
        <f>SUM(ED4,EE4)</f>
        <v>174</v>
      </c>
      <c r="EG4" s="68"/>
      <c r="EH4" s="130">
        <v>80</v>
      </c>
      <c r="EI4" s="83">
        <v>0</v>
      </c>
      <c r="EJ4" s="79">
        <f>SUM(EH4,EI4)</f>
        <v>80</v>
      </c>
      <c r="EK4" s="68"/>
      <c r="EL4" s="52">
        <v>324</v>
      </c>
      <c r="EM4" s="52">
        <v>36</v>
      </c>
      <c r="EN4" s="54">
        <v>0</v>
      </c>
      <c r="EO4" s="56">
        <f>SUM(EL4,EM4,EN4)</f>
        <v>360</v>
      </c>
      <c r="EP4" s="68"/>
      <c r="EQ4" s="61">
        <v>110</v>
      </c>
      <c r="ER4" s="59">
        <f>SUM(EQ4)</f>
        <v>110</v>
      </c>
      <c r="ES4" s="60">
        <f t="shared" ref="ES4:ES38" si="0">SUM(EQ4,ER4)</f>
        <v>220</v>
      </c>
      <c r="ET4" s="68"/>
      <c r="EU4" s="62">
        <v>5</v>
      </c>
      <c r="EV4" s="64">
        <v>0</v>
      </c>
      <c r="EW4" s="66">
        <f>SUM(EU4,EV4)</f>
        <v>5</v>
      </c>
      <c r="EX4" s="68"/>
      <c r="EY4" s="45">
        <v>300</v>
      </c>
      <c r="EZ4" s="50">
        <v>0</v>
      </c>
      <c r="FA4" s="71">
        <f>SUM(EY4,EZ4)</f>
        <v>300</v>
      </c>
      <c r="FB4" s="68"/>
      <c r="FC4" s="48">
        <v>0</v>
      </c>
      <c r="FD4" s="72">
        <v>0</v>
      </c>
      <c r="FE4" s="74">
        <f>SUM(FC4,FD4)</f>
        <v>0</v>
      </c>
      <c r="FF4" s="68"/>
      <c r="FG4" s="135">
        <v>0</v>
      </c>
      <c r="FH4" s="83">
        <v>0</v>
      </c>
      <c r="FI4" s="79">
        <f>SUM(FG4,FH4)</f>
        <v>0</v>
      </c>
      <c r="FJ4" s="68"/>
      <c r="FK4" s="52">
        <v>200</v>
      </c>
      <c r="FL4" s="54">
        <v>200</v>
      </c>
      <c r="FM4" s="56">
        <f>SUM(FK4,FL4)</f>
        <v>400</v>
      </c>
      <c r="FN4" s="68"/>
      <c r="FO4" s="61">
        <v>216</v>
      </c>
      <c r="FP4" s="59">
        <v>0</v>
      </c>
      <c r="FQ4" s="60">
        <f>SUM(FO4,FP4)</f>
        <v>216</v>
      </c>
      <c r="FR4" s="68"/>
      <c r="FS4" s="64">
        <v>25</v>
      </c>
      <c r="FT4" s="68"/>
      <c r="FU4" s="45">
        <v>560</v>
      </c>
      <c r="FV4" s="50">
        <v>0</v>
      </c>
      <c r="FW4" s="71">
        <f>SUM(FU4,FV4)</f>
        <v>560</v>
      </c>
      <c r="FX4" s="68"/>
      <c r="FY4" s="48">
        <v>138</v>
      </c>
      <c r="FZ4" s="72">
        <v>0</v>
      </c>
      <c r="GA4" s="74">
        <f>SUM(FY4,FZ4)</f>
        <v>138</v>
      </c>
      <c r="GB4" s="68"/>
      <c r="GC4" s="135">
        <v>168</v>
      </c>
      <c r="GD4" s="83">
        <v>0</v>
      </c>
      <c r="GE4" s="79">
        <f>SUM(GC4,GD4)</f>
        <v>168</v>
      </c>
      <c r="GF4" s="109"/>
      <c r="GG4" s="54">
        <v>470</v>
      </c>
      <c r="GH4" s="68"/>
      <c r="GI4" s="61">
        <v>38</v>
      </c>
      <c r="GJ4" s="59">
        <f>SUM(GI4)</f>
        <v>38</v>
      </c>
      <c r="GK4" s="60">
        <f>SUM(GI4,GJ4)</f>
        <v>76</v>
      </c>
      <c r="GL4" s="68"/>
      <c r="GM4" s="62">
        <v>324</v>
      </c>
      <c r="GN4" s="64">
        <v>0</v>
      </c>
      <c r="GO4" s="66">
        <f>SUM(GM4,GN4)</f>
        <v>324</v>
      </c>
      <c r="GP4" s="68"/>
      <c r="GQ4" s="45">
        <v>605</v>
      </c>
      <c r="GR4" s="50">
        <v>0</v>
      </c>
      <c r="GS4" s="71">
        <f>SUM(GQ4,GR4)</f>
        <v>605</v>
      </c>
      <c r="GT4" s="68"/>
      <c r="GU4" s="48">
        <v>80</v>
      </c>
      <c r="GV4" s="72">
        <f>SUM(GU4)</f>
        <v>80</v>
      </c>
      <c r="GW4" s="74">
        <f>SUM(GU4,GV4)</f>
        <v>160</v>
      </c>
      <c r="GX4" s="68"/>
      <c r="GY4" s="135">
        <v>355</v>
      </c>
      <c r="GZ4" s="83">
        <v>0</v>
      </c>
      <c r="HA4" s="79">
        <f>SUM(GY4,GZ4)</f>
        <v>355</v>
      </c>
      <c r="HB4" s="68"/>
      <c r="HC4" s="52">
        <v>80</v>
      </c>
      <c r="HD4" s="54">
        <v>0</v>
      </c>
      <c r="HE4" s="56">
        <f>SUM(HC4,HD4)</f>
        <v>80</v>
      </c>
      <c r="HF4" s="68"/>
      <c r="HG4" s="61">
        <v>90</v>
      </c>
      <c r="HH4" s="59">
        <v>0</v>
      </c>
      <c r="HI4" s="60">
        <f>SUM(HG4,HH4)</f>
        <v>90</v>
      </c>
      <c r="HJ4" s="68"/>
      <c r="HK4" s="62">
        <v>210</v>
      </c>
      <c r="HL4" s="64">
        <v>0</v>
      </c>
      <c r="HM4" s="66">
        <f>SUM(HK4,HL4)</f>
        <v>210</v>
      </c>
      <c r="HN4" s="68"/>
      <c r="HO4" s="45">
        <v>90</v>
      </c>
      <c r="HP4" s="50">
        <v>0</v>
      </c>
      <c r="HQ4" s="71">
        <f>SUM(HO4,HP4)</f>
        <v>90</v>
      </c>
      <c r="HR4" s="68"/>
      <c r="HS4" s="48">
        <v>110</v>
      </c>
      <c r="HT4" s="72">
        <v>0</v>
      </c>
      <c r="HU4" s="74">
        <f>SUM(HS4,HT4)</f>
        <v>110</v>
      </c>
      <c r="HV4" s="109"/>
      <c r="HW4" s="135">
        <v>456</v>
      </c>
      <c r="HX4" s="83">
        <v>0</v>
      </c>
      <c r="HY4" s="79">
        <f>SUM(HW4,HX4)</f>
        <v>456</v>
      </c>
      <c r="HZ4" s="68"/>
      <c r="IA4" s="52">
        <v>60</v>
      </c>
      <c r="IB4" s="54">
        <v>0</v>
      </c>
      <c r="IC4" s="56">
        <f>SUM(IA4,IB4)</f>
        <v>60</v>
      </c>
      <c r="ID4" s="68"/>
      <c r="IE4" s="61">
        <v>264</v>
      </c>
      <c r="IF4" s="59">
        <v>0</v>
      </c>
      <c r="IG4" s="60">
        <f>SUM(IE4,IF4)</f>
        <v>264</v>
      </c>
      <c r="IH4" s="68"/>
      <c r="II4" s="95">
        <f>SUM(C4,G4,L4,P4,T4,X4,AB4,AF4,AJ4,AN4,AR4,AW4,AX4,BG4,BL4,BP4,BT4,BX4,CB4,CG4,CL4,CP4,CT4,CX4,DJ4,DN4,DR4,DV4,DZ4,ED4,EH4,EL4,AY4,AZ4,EM4,EQ4,FG4,FC4,EY4,EU4,FO4,FK4,FU4,FY4,GC4,GI4,GM4,GQ4,BA4,GU4,GY4,HC4,HG4,HK4,HO4,HS4,HW4,IA4,IE4)</f>
        <v>12148</v>
      </c>
      <c r="IJ4" s="96">
        <f>SUM(D4,H4,I4,M4,Q4,U4,Y4,AC4,AG4,AK4,AO4,AS4,AT4,BB4,BH4,BI4,BM4,BQ4,BU4,BY4,CQ4,CU4,CY4,DB4,DC4,DD4,DK4,CH4,CI4,CC4,CD4,DO4,DE4,CM4,DS4,DW4,EA4,EE4,EI4,ER4,FH4,FD4,DF4,EV4,EZ4,FP4,FL4,EN4,BC4,FV4,FZ4,GD4,GJ4,GN4,GR4,BD4,GV4,GZ4,HD4,HH4,GG4,FS4,HL4,HP4,HT4,HX4,IB4,IF4)</f>
        <v>6948</v>
      </c>
      <c r="IK4" s="97">
        <f>SUM(E4,J4,N4,R4,V4,Z4,AD4,AH4,AL4,AP4,AU4,BE4,BJ4,BV4,BN4,BR4,BZ4,CE4,CJ4,CN4,CR4,CV4,CZ4,DB4,DC4,DD4,DL4,DP4,DE4,DT4,DX4,EB4,EF4,EJ4,EO4,ES4,FI4,FE4,DF4,FA4,EW4,FS4,FQ4,FM4,FW4,GA4,GE4,GG4,GK4,GO4,GS4,GW4,HA4,HE4,HI4,HM4,HQ4,HU4,HY4,IC4,IG4)</f>
        <v>19096</v>
      </c>
      <c r="IL4" s="68"/>
      <c r="IM4" s="138">
        <v>12</v>
      </c>
      <c r="IN4" s="137" t="s">
        <v>207</v>
      </c>
      <c r="IO4" s="139">
        <v>23692</v>
      </c>
      <c r="IP4" s="68"/>
      <c r="IQ4" s="164" t="s">
        <v>243</v>
      </c>
      <c r="IR4" s="139">
        <v>240248</v>
      </c>
      <c r="IS4" s="68"/>
      <c r="IT4" s="46"/>
      <c r="IU4" s="46">
        <v>0</v>
      </c>
      <c r="IV4" s="3">
        <f>SUM(IT4,IU4)</f>
        <v>0</v>
      </c>
      <c r="IW4" s="68"/>
      <c r="IX4" s="46"/>
      <c r="IY4" s="46">
        <v>0</v>
      </c>
      <c r="IZ4" s="3">
        <f>SUM(IX4,IY4)</f>
        <v>0</v>
      </c>
      <c r="JA4" s="68"/>
      <c r="JB4" s="46"/>
      <c r="JC4" s="46">
        <v>0</v>
      </c>
      <c r="JD4" s="3">
        <f>SUM(JB4,JC4)</f>
        <v>0</v>
      </c>
    </row>
    <row r="5" spans="1:264" x14ac:dyDescent="0.25">
      <c r="A5" s="16" t="s">
        <v>2</v>
      </c>
      <c r="C5" s="40">
        <v>7</v>
      </c>
      <c r="D5" s="49">
        <v>7</v>
      </c>
      <c r="E5" s="79">
        <f t="shared" ref="E5:E38" si="1">SUM(C5:D5)</f>
        <v>14</v>
      </c>
      <c r="F5" s="88"/>
      <c r="G5" s="17">
        <v>20</v>
      </c>
      <c r="H5" s="89">
        <v>10</v>
      </c>
      <c r="I5" s="89">
        <v>10</v>
      </c>
      <c r="J5" s="56">
        <f t="shared" ref="J5:J38" si="2">SUM(G5,H5,I5)</f>
        <v>40</v>
      </c>
      <c r="K5" s="68"/>
      <c r="L5" s="19">
        <v>10</v>
      </c>
      <c r="M5" s="20">
        <v>10</v>
      </c>
      <c r="N5" s="60">
        <f t="shared" ref="N5:N38" si="3">SUM(L5,M5)</f>
        <v>20</v>
      </c>
      <c r="O5" s="68"/>
      <c r="P5" s="43">
        <v>3</v>
      </c>
      <c r="Q5" s="90">
        <v>3</v>
      </c>
      <c r="R5" s="66">
        <f t="shared" ref="R5:R38" si="4">SUM(P5,Q5)</f>
        <v>6</v>
      </c>
      <c r="S5" s="68"/>
      <c r="T5" s="45">
        <v>30</v>
      </c>
      <c r="U5" s="50">
        <v>30</v>
      </c>
      <c r="V5" s="71">
        <f t="shared" ref="V5:V38" si="5">SUM(T5,U5)</f>
        <v>60</v>
      </c>
      <c r="W5" s="68"/>
      <c r="X5" s="91">
        <v>10</v>
      </c>
      <c r="Y5" s="72">
        <f t="shared" ref="Y5:Y38" si="6">SUM(X5)</f>
        <v>10</v>
      </c>
      <c r="Z5" s="74">
        <f t="shared" ref="Z5:Z38" si="7">SUM(X5,Y5)</f>
        <v>20</v>
      </c>
      <c r="AA5" s="68"/>
      <c r="AB5" s="51">
        <v>30</v>
      </c>
      <c r="AC5" s="83">
        <f t="shared" ref="AC5:AC38" si="8">SUM(AB5)</f>
        <v>30</v>
      </c>
      <c r="AD5" s="79">
        <f t="shared" ref="AD5:AD38" si="9">SUM(AB5,AC5)</f>
        <v>60</v>
      </c>
      <c r="AE5" s="68"/>
      <c r="AF5" s="57">
        <v>20</v>
      </c>
      <c r="AG5" s="54">
        <f t="shared" ref="AG5:AG38" si="10">SUM(AF5)</f>
        <v>20</v>
      </c>
      <c r="AH5" s="56">
        <f t="shared" ref="AH5:AH38" si="11">SUM(AF5,AG5)</f>
        <v>40</v>
      </c>
      <c r="AI5" s="68"/>
      <c r="AJ5" s="67">
        <v>30</v>
      </c>
      <c r="AK5" s="59">
        <f t="shared" ref="AK5:AK38" si="12">SUM(AJ5)</f>
        <v>30</v>
      </c>
      <c r="AL5" s="60">
        <f t="shared" ref="AL5:AL38" si="13">SUM(AJ5,AK5)</f>
        <v>60</v>
      </c>
      <c r="AM5" s="68"/>
      <c r="AN5" s="69">
        <v>80</v>
      </c>
      <c r="AO5" s="64">
        <f t="shared" ref="AO5:AO38" si="14">SUM(AN5)</f>
        <v>80</v>
      </c>
      <c r="AP5" s="66">
        <f t="shared" ref="AP5:AP38" si="15">SUM(AN5,AO5)</f>
        <v>160</v>
      </c>
      <c r="AQ5" s="68"/>
      <c r="AR5" s="76">
        <v>70</v>
      </c>
      <c r="AS5" s="81">
        <v>70</v>
      </c>
      <c r="AT5" s="92">
        <v>0</v>
      </c>
      <c r="AU5" s="71">
        <f t="shared" ref="AU5:AU38" si="16">SUM(AR5:AT5)</f>
        <v>140</v>
      </c>
      <c r="AV5" s="68"/>
      <c r="AW5" s="91">
        <v>0</v>
      </c>
      <c r="AX5" s="91">
        <v>0</v>
      </c>
      <c r="AY5" s="100">
        <v>0</v>
      </c>
      <c r="AZ5" s="100">
        <v>0</v>
      </c>
      <c r="BA5" s="100">
        <v>0</v>
      </c>
      <c r="BB5" s="72">
        <v>0</v>
      </c>
      <c r="BC5" s="72">
        <v>0</v>
      </c>
      <c r="BD5" s="72">
        <v>0</v>
      </c>
      <c r="BE5" s="74">
        <f t="shared" ref="BE5:BE38" si="17">SUM(AW5,AX5,BB5,AY5,AZ5,BC5,BD5,BA5)</f>
        <v>0</v>
      </c>
      <c r="BF5" s="68"/>
      <c r="BG5" s="51">
        <v>50</v>
      </c>
      <c r="BH5" s="84">
        <v>30</v>
      </c>
      <c r="BI5" s="84">
        <f t="shared" ref="BI5:BI38" si="18">BG5-BH5</f>
        <v>20</v>
      </c>
      <c r="BJ5" s="79">
        <f t="shared" ref="BJ5:BJ38" si="19">SUM(BG5,BH5,BI5)</f>
        <v>100</v>
      </c>
      <c r="BK5" s="68"/>
      <c r="BL5" s="17">
        <v>10</v>
      </c>
      <c r="BM5" s="54">
        <f t="shared" ref="BM5:BM38" si="20">SUM(BL5)</f>
        <v>10</v>
      </c>
      <c r="BN5" s="56">
        <f t="shared" ref="BN5:BN38" si="21">SUM(BL5,BM5)</f>
        <v>20</v>
      </c>
      <c r="BO5" s="68"/>
      <c r="BP5" s="93">
        <v>10</v>
      </c>
      <c r="BQ5" s="59">
        <f t="shared" ref="BQ5:BQ38" si="22">SUM(BP5)</f>
        <v>10</v>
      </c>
      <c r="BR5" s="60">
        <f t="shared" ref="BR5:BR38" si="23">SUM(BP5,BQ5)</f>
        <v>20</v>
      </c>
      <c r="BS5" s="68"/>
      <c r="BT5" s="87">
        <v>10</v>
      </c>
      <c r="BU5" s="64">
        <f t="shared" ref="BU5:BU38" si="24">SUM(BT5)</f>
        <v>10</v>
      </c>
      <c r="BV5" s="66">
        <f t="shared" ref="BV5:BV38" si="25">SUM(BT5,BU5)</f>
        <v>20</v>
      </c>
      <c r="BW5" s="68"/>
      <c r="BX5" s="94">
        <v>20</v>
      </c>
      <c r="BY5" s="50">
        <f t="shared" ref="BY5:BY38" si="26">SUM(BX5)</f>
        <v>20</v>
      </c>
      <c r="BZ5" s="71">
        <f t="shared" ref="BZ5:BZ38" si="27">SUM(BX5,BY5)</f>
        <v>40</v>
      </c>
      <c r="CA5" s="68"/>
      <c r="CB5" s="91">
        <v>10</v>
      </c>
      <c r="CC5" s="102">
        <v>10</v>
      </c>
      <c r="CD5" s="148">
        <v>0</v>
      </c>
      <c r="CE5" s="104">
        <f t="shared" ref="CE5:CE38" si="28">SUM(CB5,CC5,CD5)</f>
        <v>20</v>
      </c>
      <c r="CF5" s="68"/>
      <c r="CG5" s="51">
        <v>50</v>
      </c>
      <c r="CH5" s="107">
        <v>30</v>
      </c>
      <c r="CI5" s="107">
        <f t="shared" ref="CI5:CI38" si="29">SUM(CG5-CH5)</f>
        <v>20</v>
      </c>
      <c r="CJ5" s="79">
        <f t="shared" ref="CJ5:CJ38" si="30">SUM(CG5,CH5,CI5)</f>
        <v>100</v>
      </c>
      <c r="CK5" s="68"/>
      <c r="CL5" s="17">
        <v>35</v>
      </c>
      <c r="CM5" s="54">
        <f t="shared" ref="CM5:CM38" si="31">SUM(CL5)</f>
        <v>35</v>
      </c>
      <c r="CN5" s="56">
        <f t="shared" ref="CN5:CN38" si="32">SUM(CL5,CM5)</f>
        <v>70</v>
      </c>
      <c r="CO5" s="68"/>
      <c r="CP5" s="111">
        <v>10</v>
      </c>
      <c r="CQ5" s="149">
        <v>10</v>
      </c>
      <c r="CR5" s="114">
        <f t="shared" ref="CR5:CR38" si="33">SUM(CP5,CQ5)</f>
        <v>20</v>
      </c>
      <c r="CS5" s="68"/>
      <c r="CT5" s="69">
        <v>60</v>
      </c>
      <c r="CU5" s="64">
        <f t="shared" ref="CU5:CU38" si="34">SUM(CT5)</f>
        <v>60</v>
      </c>
      <c r="CV5" s="66">
        <f t="shared" ref="CV5:CV38" si="35">SUM(CT5,CU5)</f>
        <v>120</v>
      </c>
      <c r="CW5" s="68"/>
      <c r="CX5" s="76">
        <v>60</v>
      </c>
      <c r="CY5" s="50">
        <f t="shared" ref="CY5:CY38" si="36">SUM(CX5)</f>
        <v>60</v>
      </c>
      <c r="CZ5" s="71">
        <f t="shared" ref="CZ5:CZ38" si="37">SUM(CX5,CY5)</f>
        <v>120</v>
      </c>
      <c r="DA5" s="68"/>
      <c r="DB5" s="154">
        <v>0</v>
      </c>
      <c r="DC5" s="122">
        <v>0</v>
      </c>
      <c r="DD5" s="115">
        <v>0</v>
      </c>
      <c r="DE5" s="115">
        <v>0</v>
      </c>
      <c r="DF5" s="133">
        <v>10</v>
      </c>
      <c r="DG5" s="117">
        <v>0</v>
      </c>
      <c r="DH5" s="117">
        <v>0</v>
      </c>
      <c r="DI5" s="68"/>
      <c r="DJ5" s="119">
        <v>10</v>
      </c>
      <c r="DK5" s="83">
        <f t="shared" ref="DK5:DK38" si="38">SUM(DJ5)</f>
        <v>10</v>
      </c>
      <c r="DL5" s="79">
        <f t="shared" ref="DL5:DL38" si="39">SUM(DJ5,DK5)</f>
        <v>20</v>
      </c>
      <c r="DM5" s="68"/>
      <c r="DN5" s="52">
        <v>0</v>
      </c>
      <c r="DO5" s="54">
        <v>0</v>
      </c>
      <c r="DP5" s="121">
        <f t="shared" ref="DP5:DP38" si="40">SUM(DN5,DO5)</f>
        <v>0</v>
      </c>
      <c r="DQ5" s="68"/>
      <c r="DR5" s="124">
        <v>75</v>
      </c>
      <c r="DS5" s="59">
        <v>0</v>
      </c>
      <c r="DT5" s="60">
        <f t="shared" ref="DT5:DT38" si="41">SUM(DR5,DS5)</f>
        <v>75</v>
      </c>
      <c r="DU5" s="68"/>
      <c r="DV5" s="62">
        <v>0</v>
      </c>
      <c r="DW5" s="64">
        <v>0</v>
      </c>
      <c r="DX5" s="66">
        <f t="shared" ref="DX5:DX38" si="42">SUM(DV5,DW5)</f>
        <v>0</v>
      </c>
      <c r="DY5" s="68"/>
      <c r="DZ5" s="127">
        <v>50</v>
      </c>
      <c r="EA5" s="50">
        <v>0</v>
      </c>
      <c r="EB5" s="71">
        <f t="shared" ref="EB5:EB38" si="43">SUM(DZ5,EA5)</f>
        <v>50</v>
      </c>
      <c r="EC5" s="68"/>
      <c r="ED5" s="48">
        <v>12</v>
      </c>
      <c r="EE5" s="72">
        <v>0</v>
      </c>
      <c r="EF5" s="74">
        <f t="shared" ref="EF5:EF38" si="44">SUM(ED5,EE5)</f>
        <v>12</v>
      </c>
      <c r="EG5" s="68"/>
      <c r="EH5" s="130">
        <v>70</v>
      </c>
      <c r="EI5" s="83">
        <v>0</v>
      </c>
      <c r="EJ5" s="79">
        <f t="shared" ref="EJ5:EJ38" si="45">SUM(EH5,EI5)</f>
        <v>70</v>
      </c>
      <c r="EK5" s="68"/>
      <c r="EL5" s="52">
        <v>36</v>
      </c>
      <c r="EM5" s="52">
        <v>6</v>
      </c>
      <c r="EN5" s="54">
        <v>0</v>
      </c>
      <c r="EO5" s="56">
        <f t="shared" ref="EO5:EO38" si="46">SUM(EL5,EM5,EN5)</f>
        <v>42</v>
      </c>
      <c r="EP5" s="68"/>
      <c r="EQ5" s="61">
        <v>10</v>
      </c>
      <c r="ER5" s="59">
        <f t="shared" ref="ER5:ER38" si="47">SUM(EQ5)</f>
        <v>10</v>
      </c>
      <c r="ES5" s="60">
        <f t="shared" si="0"/>
        <v>20</v>
      </c>
      <c r="ET5" s="68"/>
      <c r="EU5" s="62">
        <v>0</v>
      </c>
      <c r="EV5" s="64">
        <v>0</v>
      </c>
      <c r="EW5" s="66">
        <f t="shared" ref="EW5:EW38" si="48">SUM(EU5,EV5)</f>
        <v>0</v>
      </c>
      <c r="EX5" s="68"/>
      <c r="EY5" s="45">
        <v>30</v>
      </c>
      <c r="EZ5" s="50">
        <v>0</v>
      </c>
      <c r="FA5" s="71">
        <f t="shared" ref="FA5:FA38" si="49">SUM(EY5,EZ5)</f>
        <v>30</v>
      </c>
      <c r="FB5" s="68"/>
      <c r="FC5" s="48">
        <v>0</v>
      </c>
      <c r="FD5" s="72">
        <v>0</v>
      </c>
      <c r="FE5" s="74">
        <f t="shared" ref="FE5:FE38" si="50">SUM(FC5,FD5)</f>
        <v>0</v>
      </c>
      <c r="FF5" s="68"/>
      <c r="FG5" s="135">
        <v>6</v>
      </c>
      <c r="FH5" s="83">
        <v>0</v>
      </c>
      <c r="FI5" s="79">
        <f t="shared" ref="FI5:FI38" si="51">SUM(FG5,FH5)</f>
        <v>6</v>
      </c>
      <c r="FJ5" s="68"/>
      <c r="FK5" s="52">
        <v>20</v>
      </c>
      <c r="FL5" s="54">
        <v>20</v>
      </c>
      <c r="FM5" s="56">
        <f t="shared" ref="FM5:FM38" si="52">SUM(FK5,FL5)</f>
        <v>40</v>
      </c>
      <c r="FN5" s="68"/>
      <c r="FO5" s="61">
        <v>24</v>
      </c>
      <c r="FP5" s="59">
        <v>0</v>
      </c>
      <c r="FQ5" s="60">
        <f t="shared" ref="FQ5:FQ38" si="53">SUM(FO5,FP5)</f>
        <v>24</v>
      </c>
      <c r="FR5" s="68"/>
      <c r="FS5" s="64">
        <v>25</v>
      </c>
      <c r="FT5" s="68"/>
      <c r="FU5" s="45">
        <v>70</v>
      </c>
      <c r="FV5" s="50">
        <v>0</v>
      </c>
      <c r="FW5" s="71">
        <f t="shared" ref="FW5:FW38" si="54">SUM(FU5,FV5)</f>
        <v>70</v>
      </c>
      <c r="FX5" s="68"/>
      <c r="FY5" s="48">
        <v>18</v>
      </c>
      <c r="FZ5" s="72">
        <v>0</v>
      </c>
      <c r="GA5" s="74">
        <f t="shared" ref="GA5:GA38" si="55">SUM(FY5,FZ5)</f>
        <v>18</v>
      </c>
      <c r="GB5" s="68"/>
      <c r="GC5" s="135">
        <v>54</v>
      </c>
      <c r="GD5" s="83">
        <v>0</v>
      </c>
      <c r="GE5" s="79">
        <f t="shared" ref="GE5:GE38" si="56">SUM(GC5,GD5)</f>
        <v>54</v>
      </c>
      <c r="GF5" s="109"/>
      <c r="GG5" s="54">
        <v>35</v>
      </c>
      <c r="GH5" s="68"/>
      <c r="GI5" s="61">
        <v>5</v>
      </c>
      <c r="GJ5" s="59">
        <f t="shared" ref="GJ5:GJ38" si="57">SUM(GI5)</f>
        <v>5</v>
      </c>
      <c r="GK5" s="60">
        <f t="shared" ref="GK5:GK38" si="58">SUM(GI5,GJ5)</f>
        <v>10</v>
      </c>
      <c r="GL5" s="68"/>
      <c r="GM5" s="62">
        <v>42</v>
      </c>
      <c r="GN5" s="64">
        <v>0</v>
      </c>
      <c r="GO5" s="66">
        <f t="shared" ref="GO5:GO38" si="59">SUM(GM5,GN5)</f>
        <v>42</v>
      </c>
      <c r="GP5" s="68"/>
      <c r="GQ5" s="45">
        <v>115</v>
      </c>
      <c r="GR5" s="50">
        <v>0</v>
      </c>
      <c r="GS5" s="71">
        <f t="shared" ref="GS5:GS38" si="60">SUM(GQ5,GR5)</f>
        <v>115</v>
      </c>
      <c r="GT5" s="68"/>
      <c r="GU5" s="48">
        <v>30</v>
      </c>
      <c r="GV5" s="72">
        <f t="shared" ref="GV5:GV38" si="61">SUM(GU5)</f>
        <v>30</v>
      </c>
      <c r="GW5" s="74">
        <f t="shared" ref="GW5:GW38" si="62">SUM(GU5,GV5)</f>
        <v>60</v>
      </c>
      <c r="GX5" s="68"/>
      <c r="GY5" s="135">
        <v>40</v>
      </c>
      <c r="GZ5" s="83">
        <v>0</v>
      </c>
      <c r="HA5" s="79">
        <f t="shared" ref="HA5:HA38" si="63">SUM(GY5,GZ5)</f>
        <v>40</v>
      </c>
      <c r="HB5" s="68"/>
      <c r="HC5" s="52">
        <v>30</v>
      </c>
      <c r="HD5" s="54">
        <v>0</v>
      </c>
      <c r="HE5" s="56">
        <f t="shared" ref="HE5:HE38" si="64">SUM(HC5,HD5)</f>
        <v>30</v>
      </c>
      <c r="HF5" s="68"/>
      <c r="HG5" s="61">
        <v>12</v>
      </c>
      <c r="HH5" s="59">
        <v>0</v>
      </c>
      <c r="HI5" s="60">
        <f t="shared" ref="HI5:HI38" si="65">SUM(HG5,HH5)</f>
        <v>12</v>
      </c>
      <c r="HJ5" s="68"/>
      <c r="HK5" s="62">
        <v>30</v>
      </c>
      <c r="HL5" s="64">
        <v>0</v>
      </c>
      <c r="HM5" s="66">
        <f t="shared" ref="HM5:HM38" si="66">SUM(HK5,HL5)</f>
        <v>30</v>
      </c>
      <c r="HN5" s="68"/>
      <c r="HO5" s="45">
        <v>30</v>
      </c>
      <c r="HP5" s="50">
        <v>0</v>
      </c>
      <c r="HQ5" s="71">
        <f t="shared" ref="HQ5:HQ38" si="67">SUM(HO5,HP5)</f>
        <v>30</v>
      </c>
      <c r="HR5" s="68"/>
      <c r="HS5" s="48">
        <v>50</v>
      </c>
      <c r="HT5" s="72">
        <v>0</v>
      </c>
      <c r="HU5" s="74">
        <f t="shared" ref="HU5:HU38" si="68">SUM(HS5,HT5)</f>
        <v>50</v>
      </c>
      <c r="HV5" s="109"/>
      <c r="HW5" s="135">
        <v>48</v>
      </c>
      <c r="HX5" s="83">
        <v>0</v>
      </c>
      <c r="HY5" s="79">
        <f t="shared" ref="HY5:HY38" si="69">SUM(HW5,HX5)</f>
        <v>48</v>
      </c>
      <c r="HZ5" s="68"/>
      <c r="IA5" s="52">
        <v>20</v>
      </c>
      <c r="IB5" s="54">
        <v>0</v>
      </c>
      <c r="IC5" s="56">
        <f t="shared" ref="IC5:IC38" si="70">SUM(IA5,IB5)</f>
        <v>20</v>
      </c>
      <c r="ID5" s="68"/>
      <c r="IE5" s="61">
        <v>36</v>
      </c>
      <c r="IF5" s="59">
        <v>0</v>
      </c>
      <c r="IG5" s="60">
        <f t="shared" ref="IG5:IG38" si="71">SUM(IE5,IF5)</f>
        <v>36</v>
      </c>
      <c r="IH5" s="68"/>
      <c r="II5" s="95">
        <f t="shared" ref="II5:II38" si="72">SUM(C5,G5,L5,P5,T5,X5,AB5,AF5,AJ5,AN5,AR5,AW5,AX5,BG5,BL5,BP5,BT5,BX5,CB5,CG5,CL5,CP5,CT5,CX5,DJ5,DN5,DR5,DV5,DZ5,ED5,EH5,EL5,AY5,AZ5,EM5,EQ5,FG5,FC5,EY5,EU5,FO5,FK5,FU5,FY5,GC5,GI5,GM5,GQ5,BA5,GU5,GY5,HC5,HG5,HK5,HO5,HS5,HW5,IA5,IE5)</f>
        <v>1614</v>
      </c>
      <c r="IJ5" s="96">
        <f t="shared" ref="IJ5:IJ38" si="73">SUM(D5,H5,I5,M5,Q5,U5,Y5,AC5,AG5,AK5,AO5,AS5,AT5,BB5,BH5,BI5,BM5,BQ5,BU5,BY5,CQ5,CU5,CY5,DB5,DC5,DD5,DK5,CH5,CI5,CC5,CD5,DO5,DE5,CM5,DS5,DW5,EA5,EE5,EI5,ER5,FH5,FD5,DF5,EV5,EZ5,FP5,FL5,EN5,BC5,FV5,FZ5,GD5,GJ5,GN5,GR5,BD5,GV5,GZ5,HD5,HH5,GG5,FS5,HL5,HP5,HT5,HX5,IB5,IF5)</f>
        <v>780</v>
      </c>
      <c r="IK5" s="97">
        <f t="shared" ref="IK5:IK38" si="74">SUM(E5,J5,N5,R5,V5,Z5,AD5,AH5,AL5,AP5,AU5,BE5,BJ5,BV5,BN5,BR5,BZ5,CE5,CJ5,CN5,CR5,CV5,CZ5,DB5,DC5,DD5,DL5,DP5,DE5,DT5,DX5,EB5,EF5,EJ5,EO5,ES5,FI5,FE5,DF5,FA5,EW5,FS5,FQ5,FM5,FW5,GA5,GE5,GG5,GK5,GO5,GS5,GW5,HA5,HE5,HI5,HM5,HQ5,HU5,HY5,IC5,IG5)</f>
        <v>2394</v>
      </c>
      <c r="IL5" s="68"/>
      <c r="IM5" s="138">
        <v>0</v>
      </c>
      <c r="IN5" s="137" t="s">
        <v>190</v>
      </c>
      <c r="IO5" s="139">
        <v>2354</v>
      </c>
      <c r="IP5" s="68"/>
      <c r="IQ5" s="164" t="s">
        <v>243</v>
      </c>
      <c r="IR5" s="139">
        <v>80296</v>
      </c>
      <c r="IS5" s="68"/>
      <c r="IT5" s="46"/>
      <c r="IU5" s="46">
        <v>0</v>
      </c>
      <c r="IV5" s="3">
        <f t="shared" ref="IV5:IV38" si="75">SUM(IT5,IU5)</f>
        <v>0</v>
      </c>
      <c r="IW5" s="68"/>
      <c r="IX5" s="46"/>
      <c r="IY5" s="46">
        <v>0</v>
      </c>
      <c r="IZ5" s="3">
        <f t="shared" ref="IZ5:IZ38" si="76">SUM(IX5,IY5)</f>
        <v>0</v>
      </c>
      <c r="JA5" s="68"/>
      <c r="JB5" s="46"/>
      <c r="JC5" s="46">
        <v>0</v>
      </c>
      <c r="JD5" s="3">
        <f t="shared" ref="JD5:JD38" si="77">SUM(JB5,JC5)</f>
        <v>0</v>
      </c>
    </row>
    <row r="6" spans="1:264" x14ac:dyDescent="0.25">
      <c r="A6" s="16" t="s">
        <v>3</v>
      </c>
      <c r="C6" s="40">
        <v>11</v>
      </c>
      <c r="D6" s="49">
        <v>11</v>
      </c>
      <c r="E6" s="79">
        <f t="shared" si="1"/>
        <v>22</v>
      </c>
      <c r="F6" s="98"/>
      <c r="G6" s="17">
        <v>40</v>
      </c>
      <c r="H6" s="89">
        <v>20</v>
      </c>
      <c r="I6" s="89">
        <v>20</v>
      </c>
      <c r="J6" s="56">
        <f t="shared" si="2"/>
        <v>80</v>
      </c>
      <c r="K6" s="68"/>
      <c r="L6" s="19">
        <v>10</v>
      </c>
      <c r="M6" s="20">
        <v>10</v>
      </c>
      <c r="N6" s="60">
        <f t="shared" si="3"/>
        <v>20</v>
      </c>
      <c r="O6" s="68"/>
      <c r="P6" s="43">
        <v>32</v>
      </c>
      <c r="Q6" s="90">
        <v>32</v>
      </c>
      <c r="R6" s="66">
        <f t="shared" si="4"/>
        <v>64</v>
      </c>
      <c r="S6" s="68"/>
      <c r="T6" s="45">
        <v>50</v>
      </c>
      <c r="U6" s="50">
        <v>50</v>
      </c>
      <c r="V6" s="71">
        <f t="shared" si="5"/>
        <v>100</v>
      </c>
      <c r="W6" s="68"/>
      <c r="X6" s="91">
        <v>20</v>
      </c>
      <c r="Y6" s="72">
        <f t="shared" si="6"/>
        <v>20</v>
      </c>
      <c r="Z6" s="74">
        <f t="shared" si="7"/>
        <v>40</v>
      </c>
      <c r="AA6" s="68"/>
      <c r="AB6" s="51">
        <v>50</v>
      </c>
      <c r="AC6" s="83">
        <f t="shared" si="8"/>
        <v>50</v>
      </c>
      <c r="AD6" s="79">
        <f t="shared" si="9"/>
        <v>100</v>
      </c>
      <c r="AE6" s="68"/>
      <c r="AF6" s="57">
        <v>40</v>
      </c>
      <c r="AG6" s="54">
        <f t="shared" si="10"/>
        <v>40</v>
      </c>
      <c r="AH6" s="56">
        <f t="shared" si="11"/>
        <v>80</v>
      </c>
      <c r="AI6" s="68"/>
      <c r="AJ6" s="67">
        <v>50</v>
      </c>
      <c r="AK6" s="59">
        <f t="shared" si="12"/>
        <v>50</v>
      </c>
      <c r="AL6" s="60">
        <f t="shared" si="13"/>
        <v>100</v>
      </c>
      <c r="AM6" s="68"/>
      <c r="AN6" s="69">
        <v>140</v>
      </c>
      <c r="AO6" s="64">
        <f t="shared" si="14"/>
        <v>140</v>
      </c>
      <c r="AP6" s="66">
        <f t="shared" si="15"/>
        <v>280</v>
      </c>
      <c r="AQ6" s="68"/>
      <c r="AR6" s="76">
        <v>110</v>
      </c>
      <c r="AS6" s="81">
        <v>110</v>
      </c>
      <c r="AT6" s="92">
        <v>0</v>
      </c>
      <c r="AU6" s="71">
        <f t="shared" si="16"/>
        <v>220</v>
      </c>
      <c r="AV6" s="68"/>
      <c r="AW6" s="91">
        <v>0</v>
      </c>
      <c r="AX6" s="91">
        <v>0</v>
      </c>
      <c r="AY6" s="100">
        <v>0</v>
      </c>
      <c r="AZ6" s="100">
        <v>0</v>
      </c>
      <c r="BA6" s="100">
        <v>0</v>
      </c>
      <c r="BB6" s="72">
        <v>0</v>
      </c>
      <c r="BC6" s="72">
        <v>0</v>
      </c>
      <c r="BD6" s="72">
        <v>0</v>
      </c>
      <c r="BE6" s="74">
        <f t="shared" si="17"/>
        <v>0</v>
      </c>
      <c r="BF6" s="68"/>
      <c r="BG6" s="51">
        <v>90</v>
      </c>
      <c r="BH6" s="84">
        <v>40</v>
      </c>
      <c r="BI6" s="84">
        <f t="shared" si="18"/>
        <v>50</v>
      </c>
      <c r="BJ6" s="79">
        <f t="shared" si="19"/>
        <v>180</v>
      </c>
      <c r="BK6" s="68"/>
      <c r="BL6" s="17">
        <v>20</v>
      </c>
      <c r="BM6" s="54">
        <f t="shared" si="20"/>
        <v>20</v>
      </c>
      <c r="BN6" s="56">
        <f t="shared" si="21"/>
        <v>40</v>
      </c>
      <c r="BO6" s="68"/>
      <c r="BP6" s="93">
        <v>10</v>
      </c>
      <c r="BQ6" s="59">
        <f t="shared" si="22"/>
        <v>10</v>
      </c>
      <c r="BR6" s="60">
        <f t="shared" si="23"/>
        <v>20</v>
      </c>
      <c r="BS6" s="68"/>
      <c r="BT6" s="87">
        <v>20</v>
      </c>
      <c r="BU6" s="64">
        <f t="shared" si="24"/>
        <v>20</v>
      </c>
      <c r="BV6" s="66">
        <f t="shared" si="25"/>
        <v>40</v>
      </c>
      <c r="BW6" s="68"/>
      <c r="BX6" s="94">
        <v>30</v>
      </c>
      <c r="BY6" s="50">
        <f t="shared" si="26"/>
        <v>30</v>
      </c>
      <c r="BZ6" s="71">
        <f t="shared" si="27"/>
        <v>60</v>
      </c>
      <c r="CA6" s="68"/>
      <c r="CB6" s="91">
        <v>10</v>
      </c>
      <c r="CC6" s="102">
        <v>10</v>
      </c>
      <c r="CD6" s="148">
        <v>0</v>
      </c>
      <c r="CE6" s="104">
        <f t="shared" si="28"/>
        <v>20</v>
      </c>
      <c r="CF6" s="68"/>
      <c r="CG6" s="51">
        <v>90</v>
      </c>
      <c r="CH6" s="107">
        <v>50</v>
      </c>
      <c r="CI6" s="107">
        <f t="shared" si="29"/>
        <v>40</v>
      </c>
      <c r="CJ6" s="79">
        <f t="shared" si="30"/>
        <v>180</v>
      </c>
      <c r="CK6" s="68"/>
      <c r="CL6" s="17">
        <v>70</v>
      </c>
      <c r="CM6" s="54">
        <f t="shared" si="31"/>
        <v>70</v>
      </c>
      <c r="CN6" s="56">
        <f t="shared" si="32"/>
        <v>140</v>
      </c>
      <c r="CO6" s="68"/>
      <c r="CP6" s="111">
        <v>10</v>
      </c>
      <c r="CQ6" s="149">
        <v>10</v>
      </c>
      <c r="CR6" s="114">
        <f t="shared" si="33"/>
        <v>20</v>
      </c>
      <c r="CS6" s="68"/>
      <c r="CT6" s="69">
        <v>115</v>
      </c>
      <c r="CU6" s="64">
        <f t="shared" si="34"/>
        <v>115</v>
      </c>
      <c r="CV6" s="66">
        <f t="shared" si="35"/>
        <v>230</v>
      </c>
      <c r="CW6" s="68"/>
      <c r="CX6" s="76">
        <v>230</v>
      </c>
      <c r="CY6" s="50">
        <f t="shared" si="36"/>
        <v>230</v>
      </c>
      <c r="CZ6" s="71">
        <f t="shared" si="37"/>
        <v>460</v>
      </c>
      <c r="DA6" s="68"/>
      <c r="DB6" s="154">
        <v>10</v>
      </c>
      <c r="DC6" s="122">
        <v>30</v>
      </c>
      <c r="DD6" s="115">
        <v>0</v>
      </c>
      <c r="DE6" s="115">
        <v>0</v>
      </c>
      <c r="DF6" s="133">
        <v>10</v>
      </c>
      <c r="DG6" s="117">
        <v>76</v>
      </c>
      <c r="DH6" s="117">
        <v>0</v>
      </c>
      <c r="DI6" s="68"/>
      <c r="DJ6" s="119">
        <v>20</v>
      </c>
      <c r="DK6" s="83">
        <f t="shared" si="38"/>
        <v>20</v>
      </c>
      <c r="DL6" s="79">
        <f t="shared" si="39"/>
        <v>40</v>
      </c>
      <c r="DM6" s="68"/>
      <c r="DN6" s="52">
        <v>0</v>
      </c>
      <c r="DO6" s="54">
        <v>0</v>
      </c>
      <c r="DP6" s="121">
        <f t="shared" si="40"/>
        <v>0</v>
      </c>
      <c r="DQ6" s="68"/>
      <c r="DR6" s="124">
        <v>225</v>
      </c>
      <c r="DS6" s="59">
        <v>0</v>
      </c>
      <c r="DT6" s="60">
        <f t="shared" si="41"/>
        <v>225</v>
      </c>
      <c r="DU6" s="68"/>
      <c r="DV6" s="62">
        <v>0</v>
      </c>
      <c r="DW6" s="64">
        <v>0</v>
      </c>
      <c r="DX6" s="66">
        <f t="shared" si="42"/>
        <v>0</v>
      </c>
      <c r="DY6" s="68"/>
      <c r="DZ6" s="127">
        <v>230</v>
      </c>
      <c r="EA6" s="50">
        <v>0</v>
      </c>
      <c r="EB6" s="71">
        <f t="shared" si="43"/>
        <v>230</v>
      </c>
      <c r="EC6" s="68"/>
      <c r="ED6" s="48">
        <v>66</v>
      </c>
      <c r="EE6" s="72">
        <v>0</v>
      </c>
      <c r="EF6" s="74">
        <f t="shared" si="44"/>
        <v>66</v>
      </c>
      <c r="EG6" s="68"/>
      <c r="EH6" s="130">
        <v>20</v>
      </c>
      <c r="EI6" s="83">
        <v>0</v>
      </c>
      <c r="EJ6" s="79">
        <f t="shared" si="45"/>
        <v>20</v>
      </c>
      <c r="EK6" s="68"/>
      <c r="EL6" s="52">
        <v>18</v>
      </c>
      <c r="EM6" s="52">
        <v>6</v>
      </c>
      <c r="EN6" s="54">
        <v>0</v>
      </c>
      <c r="EO6" s="56">
        <f t="shared" si="46"/>
        <v>24</v>
      </c>
      <c r="EP6" s="68"/>
      <c r="EQ6" s="61">
        <v>30</v>
      </c>
      <c r="ER6" s="59">
        <f t="shared" si="47"/>
        <v>30</v>
      </c>
      <c r="ES6" s="60">
        <f t="shared" si="0"/>
        <v>60</v>
      </c>
      <c r="ET6" s="68"/>
      <c r="EU6" s="62">
        <v>0</v>
      </c>
      <c r="EV6" s="64">
        <v>0</v>
      </c>
      <c r="EW6" s="66">
        <f t="shared" si="48"/>
        <v>0</v>
      </c>
      <c r="EX6" s="68"/>
      <c r="EY6" s="45">
        <v>18</v>
      </c>
      <c r="EZ6" s="50">
        <v>0</v>
      </c>
      <c r="FA6" s="71">
        <f t="shared" si="49"/>
        <v>18</v>
      </c>
      <c r="FB6" s="68"/>
      <c r="FC6" s="48">
        <v>0</v>
      </c>
      <c r="FD6" s="72">
        <v>0</v>
      </c>
      <c r="FE6" s="74">
        <f t="shared" si="50"/>
        <v>0</v>
      </c>
      <c r="FF6" s="68"/>
      <c r="FG6" s="135">
        <v>0</v>
      </c>
      <c r="FH6" s="83">
        <v>0</v>
      </c>
      <c r="FI6" s="79">
        <f t="shared" si="51"/>
        <v>0</v>
      </c>
      <c r="FJ6" s="68"/>
      <c r="FK6" s="52">
        <v>10</v>
      </c>
      <c r="FL6" s="54">
        <v>10</v>
      </c>
      <c r="FM6" s="56">
        <f t="shared" si="52"/>
        <v>20</v>
      </c>
      <c r="FN6" s="68"/>
      <c r="FO6" s="61">
        <v>42</v>
      </c>
      <c r="FP6" s="59">
        <v>0</v>
      </c>
      <c r="FQ6" s="60">
        <f t="shared" si="53"/>
        <v>42</v>
      </c>
      <c r="FR6" s="68"/>
      <c r="FS6" s="64">
        <v>15</v>
      </c>
      <c r="FT6" s="68"/>
      <c r="FU6" s="45">
        <v>135</v>
      </c>
      <c r="FV6" s="50">
        <v>0</v>
      </c>
      <c r="FW6" s="71">
        <f t="shared" si="54"/>
        <v>135</v>
      </c>
      <c r="FX6" s="68"/>
      <c r="FY6" s="48">
        <v>24</v>
      </c>
      <c r="FZ6" s="72">
        <v>0</v>
      </c>
      <c r="GA6" s="74">
        <f t="shared" si="55"/>
        <v>24</v>
      </c>
      <c r="GB6" s="68"/>
      <c r="GC6" s="135">
        <v>60</v>
      </c>
      <c r="GD6" s="83">
        <v>0</v>
      </c>
      <c r="GE6" s="79">
        <f t="shared" si="56"/>
        <v>60</v>
      </c>
      <c r="GF6" s="109"/>
      <c r="GG6" s="54">
        <v>70</v>
      </c>
      <c r="GH6" s="68"/>
      <c r="GI6" s="61">
        <v>8</v>
      </c>
      <c r="GJ6" s="59">
        <f t="shared" si="57"/>
        <v>8</v>
      </c>
      <c r="GK6" s="60">
        <f t="shared" si="58"/>
        <v>16</v>
      </c>
      <c r="GL6" s="68"/>
      <c r="GM6" s="62">
        <v>78</v>
      </c>
      <c r="GN6" s="64">
        <v>0</v>
      </c>
      <c r="GO6" s="66">
        <f t="shared" si="59"/>
        <v>78</v>
      </c>
      <c r="GP6" s="68"/>
      <c r="GQ6" s="45">
        <v>60</v>
      </c>
      <c r="GR6" s="50">
        <v>0</v>
      </c>
      <c r="GS6" s="71">
        <f t="shared" si="60"/>
        <v>60</v>
      </c>
      <c r="GT6" s="68"/>
      <c r="GU6" s="48">
        <v>10</v>
      </c>
      <c r="GV6" s="72">
        <f t="shared" si="61"/>
        <v>10</v>
      </c>
      <c r="GW6" s="74">
        <f t="shared" si="62"/>
        <v>20</v>
      </c>
      <c r="GX6" s="68"/>
      <c r="GY6" s="135">
        <v>65</v>
      </c>
      <c r="GZ6" s="83">
        <v>0</v>
      </c>
      <c r="HA6" s="79">
        <f t="shared" si="63"/>
        <v>65</v>
      </c>
      <c r="HB6" s="68"/>
      <c r="HC6" s="52">
        <v>20</v>
      </c>
      <c r="HD6" s="54">
        <v>0</v>
      </c>
      <c r="HE6" s="56">
        <f t="shared" si="64"/>
        <v>20</v>
      </c>
      <c r="HF6" s="68"/>
      <c r="HG6" s="61">
        <v>18</v>
      </c>
      <c r="HH6" s="59">
        <v>0</v>
      </c>
      <c r="HI6" s="60">
        <f t="shared" si="65"/>
        <v>18</v>
      </c>
      <c r="HJ6" s="68"/>
      <c r="HK6" s="62">
        <v>40</v>
      </c>
      <c r="HL6" s="64">
        <v>0</v>
      </c>
      <c r="HM6" s="66">
        <f t="shared" si="66"/>
        <v>40</v>
      </c>
      <c r="HN6" s="68"/>
      <c r="HO6" s="45">
        <v>12</v>
      </c>
      <c r="HP6" s="50">
        <v>0</v>
      </c>
      <c r="HQ6" s="71">
        <f t="shared" si="67"/>
        <v>12</v>
      </c>
      <c r="HR6" s="68"/>
      <c r="HS6" s="48">
        <v>10</v>
      </c>
      <c r="HT6" s="72">
        <v>0</v>
      </c>
      <c r="HU6" s="74">
        <f t="shared" si="68"/>
        <v>10</v>
      </c>
      <c r="HV6" s="109"/>
      <c r="HW6" s="135">
        <v>90</v>
      </c>
      <c r="HX6" s="83">
        <v>0</v>
      </c>
      <c r="HY6" s="79">
        <f t="shared" si="69"/>
        <v>90</v>
      </c>
      <c r="HZ6" s="68"/>
      <c r="IA6" s="52">
        <v>0</v>
      </c>
      <c r="IB6" s="54">
        <v>0</v>
      </c>
      <c r="IC6" s="56">
        <f t="shared" si="70"/>
        <v>0</v>
      </c>
      <c r="ID6" s="68"/>
      <c r="IE6" s="61">
        <v>48</v>
      </c>
      <c r="IF6" s="59">
        <v>0</v>
      </c>
      <c r="IG6" s="60">
        <f t="shared" si="71"/>
        <v>48</v>
      </c>
      <c r="IH6" s="68"/>
      <c r="II6" s="95">
        <f t="shared" si="72"/>
        <v>2611</v>
      </c>
      <c r="IJ6" s="96">
        <f t="shared" si="73"/>
        <v>1461</v>
      </c>
      <c r="IK6" s="97">
        <f t="shared" si="74"/>
        <v>4072</v>
      </c>
      <c r="IL6" s="68"/>
      <c r="IM6" s="138">
        <v>6</v>
      </c>
      <c r="IN6" s="137" t="s">
        <v>244</v>
      </c>
      <c r="IO6" s="139">
        <v>5002</v>
      </c>
      <c r="IP6" s="68"/>
      <c r="IQ6" s="164" t="s">
        <v>243</v>
      </c>
      <c r="IR6" s="139">
        <v>32387</v>
      </c>
      <c r="IS6" s="68"/>
      <c r="IT6" s="46"/>
      <c r="IU6" s="46">
        <v>0</v>
      </c>
      <c r="IV6" s="3">
        <f t="shared" si="75"/>
        <v>0</v>
      </c>
      <c r="IW6" s="68"/>
      <c r="IX6" s="46"/>
      <c r="IY6" s="46">
        <v>0</v>
      </c>
      <c r="IZ6" s="3">
        <f t="shared" si="76"/>
        <v>0</v>
      </c>
      <c r="JA6" s="68"/>
      <c r="JB6" s="46"/>
      <c r="JC6" s="46">
        <v>0</v>
      </c>
      <c r="JD6" s="3">
        <f t="shared" si="77"/>
        <v>0</v>
      </c>
    </row>
    <row r="7" spans="1:264" x14ac:dyDescent="0.25">
      <c r="A7" s="16" t="s">
        <v>5</v>
      </c>
      <c r="C7" s="40">
        <v>17</v>
      </c>
      <c r="D7" s="49">
        <v>17</v>
      </c>
      <c r="E7" s="79">
        <f t="shared" si="1"/>
        <v>34</v>
      </c>
      <c r="F7" s="68"/>
      <c r="G7" s="17">
        <v>50</v>
      </c>
      <c r="H7" s="89">
        <v>20</v>
      </c>
      <c r="I7" s="89">
        <v>30</v>
      </c>
      <c r="J7" s="56">
        <f t="shared" si="2"/>
        <v>100</v>
      </c>
      <c r="K7" s="68"/>
      <c r="L7" s="19">
        <v>10</v>
      </c>
      <c r="M7" s="20">
        <v>10</v>
      </c>
      <c r="N7" s="60">
        <f t="shared" si="3"/>
        <v>20</v>
      </c>
      <c r="O7" s="68"/>
      <c r="P7" s="43">
        <v>10</v>
      </c>
      <c r="Q7" s="90">
        <v>10</v>
      </c>
      <c r="R7" s="66">
        <f t="shared" si="4"/>
        <v>20</v>
      </c>
      <c r="S7" s="68"/>
      <c r="T7" s="45">
        <v>70</v>
      </c>
      <c r="U7" s="50">
        <v>70</v>
      </c>
      <c r="V7" s="71">
        <f t="shared" si="5"/>
        <v>140</v>
      </c>
      <c r="W7" s="68"/>
      <c r="X7" s="91">
        <v>40</v>
      </c>
      <c r="Y7" s="72">
        <f t="shared" si="6"/>
        <v>40</v>
      </c>
      <c r="Z7" s="74">
        <f t="shared" si="7"/>
        <v>80</v>
      </c>
      <c r="AA7" s="68"/>
      <c r="AB7" s="51">
        <v>100</v>
      </c>
      <c r="AC7" s="83">
        <f t="shared" si="8"/>
        <v>100</v>
      </c>
      <c r="AD7" s="79">
        <f t="shared" si="9"/>
        <v>200</v>
      </c>
      <c r="AE7" s="68"/>
      <c r="AF7" s="57">
        <v>70</v>
      </c>
      <c r="AG7" s="54">
        <f t="shared" si="10"/>
        <v>70</v>
      </c>
      <c r="AH7" s="56">
        <f t="shared" si="11"/>
        <v>140</v>
      </c>
      <c r="AI7" s="68"/>
      <c r="AJ7" s="67">
        <v>80</v>
      </c>
      <c r="AK7" s="59">
        <f t="shared" si="12"/>
        <v>80</v>
      </c>
      <c r="AL7" s="60">
        <f t="shared" si="13"/>
        <v>160</v>
      </c>
      <c r="AM7" s="68"/>
      <c r="AN7" s="69">
        <v>240</v>
      </c>
      <c r="AO7" s="64">
        <f t="shared" si="14"/>
        <v>240</v>
      </c>
      <c r="AP7" s="66">
        <f t="shared" si="15"/>
        <v>480</v>
      </c>
      <c r="AQ7" s="68"/>
      <c r="AR7" s="76">
        <v>180</v>
      </c>
      <c r="AS7" s="81">
        <v>180</v>
      </c>
      <c r="AT7" s="92">
        <v>0</v>
      </c>
      <c r="AU7" s="71">
        <f t="shared" si="16"/>
        <v>360</v>
      </c>
      <c r="AV7" s="68"/>
      <c r="AW7" s="91">
        <v>0</v>
      </c>
      <c r="AX7" s="91">
        <v>0</v>
      </c>
      <c r="AY7" s="100">
        <v>0</v>
      </c>
      <c r="AZ7" s="100">
        <v>0</v>
      </c>
      <c r="BA7" s="100">
        <v>0</v>
      </c>
      <c r="BB7" s="72">
        <v>0</v>
      </c>
      <c r="BC7" s="72">
        <v>0</v>
      </c>
      <c r="BD7" s="72">
        <v>0</v>
      </c>
      <c r="BE7" s="74">
        <f t="shared" si="17"/>
        <v>0</v>
      </c>
      <c r="BF7" s="68"/>
      <c r="BG7" s="51">
        <v>150</v>
      </c>
      <c r="BH7" s="84">
        <v>70</v>
      </c>
      <c r="BI7" s="84">
        <f t="shared" si="18"/>
        <v>80</v>
      </c>
      <c r="BJ7" s="79">
        <f t="shared" si="19"/>
        <v>300</v>
      </c>
      <c r="BK7" s="68"/>
      <c r="BL7" s="17">
        <v>30</v>
      </c>
      <c r="BM7" s="54">
        <f t="shared" si="20"/>
        <v>30</v>
      </c>
      <c r="BN7" s="56">
        <f t="shared" si="21"/>
        <v>60</v>
      </c>
      <c r="BO7" s="68"/>
      <c r="BP7" s="93">
        <v>10</v>
      </c>
      <c r="BQ7" s="59">
        <f t="shared" si="22"/>
        <v>10</v>
      </c>
      <c r="BR7" s="60">
        <f t="shared" si="23"/>
        <v>20</v>
      </c>
      <c r="BS7" s="68"/>
      <c r="BT7" s="87">
        <v>30</v>
      </c>
      <c r="BU7" s="64">
        <f t="shared" si="24"/>
        <v>30</v>
      </c>
      <c r="BV7" s="66">
        <f t="shared" si="25"/>
        <v>60</v>
      </c>
      <c r="BW7" s="68"/>
      <c r="BX7" s="94">
        <v>60</v>
      </c>
      <c r="BY7" s="50">
        <f t="shared" si="26"/>
        <v>60</v>
      </c>
      <c r="BZ7" s="71">
        <f t="shared" si="27"/>
        <v>120</v>
      </c>
      <c r="CA7" s="68"/>
      <c r="CB7" s="91">
        <v>20</v>
      </c>
      <c r="CC7" s="102">
        <v>10</v>
      </c>
      <c r="CD7" s="148">
        <v>10</v>
      </c>
      <c r="CE7" s="104">
        <f t="shared" si="28"/>
        <v>40</v>
      </c>
      <c r="CF7" s="68"/>
      <c r="CG7" s="51">
        <v>165</v>
      </c>
      <c r="CH7" s="107">
        <v>80</v>
      </c>
      <c r="CI7" s="107">
        <f t="shared" si="29"/>
        <v>85</v>
      </c>
      <c r="CJ7" s="79">
        <f t="shared" si="30"/>
        <v>330</v>
      </c>
      <c r="CK7" s="68"/>
      <c r="CL7" s="17">
        <v>130</v>
      </c>
      <c r="CM7" s="54">
        <f t="shared" si="31"/>
        <v>130</v>
      </c>
      <c r="CN7" s="56">
        <f t="shared" si="32"/>
        <v>260</v>
      </c>
      <c r="CO7" s="68"/>
      <c r="CP7" s="111">
        <v>10</v>
      </c>
      <c r="CQ7" s="149">
        <v>10</v>
      </c>
      <c r="CR7" s="114">
        <f t="shared" si="33"/>
        <v>20</v>
      </c>
      <c r="CS7" s="68"/>
      <c r="CT7" s="69">
        <v>215</v>
      </c>
      <c r="CU7" s="64">
        <f t="shared" si="34"/>
        <v>215</v>
      </c>
      <c r="CV7" s="66">
        <f t="shared" si="35"/>
        <v>430</v>
      </c>
      <c r="CW7" s="68"/>
      <c r="CX7" s="76">
        <v>355</v>
      </c>
      <c r="CY7" s="50">
        <f t="shared" si="36"/>
        <v>355</v>
      </c>
      <c r="CZ7" s="71">
        <f t="shared" si="37"/>
        <v>710</v>
      </c>
      <c r="DA7" s="68"/>
      <c r="DB7" s="154">
        <v>0</v>
      </c>
      <c r="DC7" s="122">
        <v>0</v>
      </c>
      <c r="DD7" s="115">
        <v>0</v>
      </c>
      <c r="DE7" s="115">
        <v>0</v>
      </c>
      <c r="DF7" s="133">
        <v>10</v>
      </c>
      <c r="DG7" s="117">
        <v>0</v>
      </c>
      <c r="DH7" s="117">
        <v>0</v>
      </c>
      <c r="DI7" s="68"/>
      <c r="DJ7" s="119">
        <v>30</v>
      </c>
      <c r="DK7" s="83">
        <f t="shared" si="38"/>
        <v>30</v>
      </c>
      <c r="DL7" s="79">
        <f t="shared" si="39"/>
        <v>60</v>
      </c>
      <c r="DM7" s="68"/>
      <c r="DN7" s="52">
        <v>0</v>
      </c>
      <c r="DO7" s="54">
        <v>0</v>
      </c>
      <c r="DP7" s="121">
        <f t="shared" si="40"/>
        <v>0</v>
      </c>
      <c r="DQ7" s="68"/>
      <c r="DR7" s="124">
        <v>600</v>
      </c>
      <c r="DS7" s="59">
        <v>0</v>
      </c>
      <c r="DT7" s="60">
        <f t="shared" si="41"/>
        <v>600</v>
      </c>
      <c r="DU7" s="68"/>
      <c r="DV7" s="62">
        <v>0</v>
      </c>
      <c r="DW7" s="64">
        <v>0</v>
      </c>
      <c r="DX7" s="66">
        <f t="shared" si="42"/>
        <v>0</v>
      </c>
      <c r="DY7" s="68"/>
      <c r="DZ7" s="127">
        <v>320</v>
      </c>
      <c r="EA7" s="50">
        <v>0</v>
      </c>
      <c r="EB7" s="71">
        <f t="shared" si="43"/>
        <v>320</v>
      </c>
      <c r="EC7" s="68"/>
      <c r="ED7" s="48">
        <v>96</v>
      </c>
      <c r="EE7" s="72">
        <v>0</v>
      </c>
      <c r="EF7" s="74">
        <f t="shared" si="44"/>
        <v>96</v>
      </c>
      <c r="EG7" s="68"/>
      <c r="EH7" s="130">
        <v>30</v>
      </c>
      <c r="EI7" s="83">
        <v>0</v>
      </c>
      <c r="EJ7" s="79">
        <f t="shared" si="45"/>
        <v>30</v>
      </c>
      <c r="EK7" s="68"/>
      <c r="EL7" s="52">
        <v>24</v>
      </c>
      <c r="EM7" s="52">
        <v>6</v>
      </c>
      <c r="EN7" s="54">
        <v>0</v>
      </c>
      <c r="EO7" s="56">
        <f t="shared" si="46"/>
        <v>30</v>
      </c>
      <c r="EP7" s="68"/>
      <c r="EQ7" s="61">
        <v>30</v>
      </c>
      <c r="ER7" s="59">
        <f t="shared" si="47"/>
        <v>30</v>
      </c>
      <c r="ES7" s="60">
        <f t="shared" si="0"/>
        <v>60</v>
      </c>
      <c r="ET7" s="68"/>
      <c r="EU7" s="62">
        <v>0</v>
      </c>
      <c r="EV7" s="64">
        <v>0</v>
      </c>
      <c r="EW7" s="66">
        <f t="shared" si="48"/>
        <v>0</v>
      </c>
      <c r="EX7" s="68"/>
      <c r="EY7" s="45">
        <v>24</v>
      </c>
      <c r="EZ7" s="50">
        <v>0</v>
      </c>
      <c r="FA7" s="71">
        <f t="shared" si="49"/>
        <v>24</v>
      </c>
      <c r="FB7" s="68"/>
      <c r="FC7" s="48">
        <v>0</v>
      </c>
      <c r="FD7" s="72">
        <v>0</v>
      </c>
      <c r="FE7" s="74">
        <f t="shared" si="50"/>
        <v>0</v>
      </c>
      <c r="FF7" s="68"/>
      <c r="FG7" s="135">
        <v>0</v>
      </c>
      <c r="FH7" s="83">
        <v>0</v>
      </c>
      <c r="FI7" s="79">
        <f t="shared" si="51"/>
        <v>0</v>
      </c>
      <c r="FJ7" s="68"/>
      <c r="FK7" s="52">
        <v>0</v>
      </c>
      <c r="FL7" s="54">
        <v>0</v>
      </c>
      <c r="FM7" s="56">
        <f t="shared" si="52"/>
        <v>0</v>
      </c>
      <c r="FN7" s="68"/>
      <c r="FO7" s="61">
        <v>60</v>
      </c>
      <c r="FP7" s="59">
        <v>0</v>
      </c>
      <c r="FQ7" s="60">
        <f t="shared" si="53"/>
        <v>60</v>
      </c>
      <c r="FR7" s="68"/>
      <c r="FS7" s="64">
        <v>5</v>
      </c>
      <c r="FT7" s="68"/>
      <c r="FU7" s="45">
        <v>135</v>
      </c>
      <c r="FV7" s="50">
        <v>0</v>
      </c>
      <c r="FW7" s="71">
        <f t="shared" si="54"/>
        <v>135</v>
      </c>
      <c r="FX7" s="68"/>
      <c r="FY7" s="48">
        <v>48</v>
      </c>
      <c r="FZ7" s="72">
        <v>0</v>
      </c>
      <c r="GA7" s="74">
        <f t="shared" si="55"/>
        <v>48</v>
      </c>
      <c r="GB7" s="68"/>
      <c r="GC7" s="135">
        <v>60</v>
      </c>
      <c r="GD7" s="83">
        <v>0</v>
      </c>
      <c r="GE7" s="79">
        <f t="shared" si="56"/>
        <v>60</v>
      </c>
      <c r="GF7" s="109"/>
      <c r="GG7" s="54">
        <v>80</v>
      </c>
      <c r="GH7" s="68"/>
      <c r="GI7" s="61">
        <v>13</v>
      </c>
      <c r="GJ7" s="59">
        <f t="shared" si="57"/>
        <v>13</v>
      </c>
      <c r="GK7" s="60">
        <f t="shared" si="58"/>
        <v>26</v>
      </c>
      <c r="GL7" s="68"/>
      <c r="GM7" s="62">
        <v>90</v>
      </c>
      <c r="GN7" s="64">
        <v>0</v>
      </c>
      <c r="GO7" s="66">
        <f t="shared" si="59"/>
        <v>90</v>
      </c>
      <c r="GP7" s="68"/>
      <c r="GQ7" s="45">
        <v>180</v>
      </c>
      <c r="GR7" s="50">
        <v>0</v>
      </c>
      <c r="GS7" s="71">
        <f t="shared" si="60"/>
        <v>180</v>
      </c>
      <c r="GT7" s="68"/>
      <c r="GU7" s="48">
        <v>20</v>
      </c>
      <c r="GV7" s="72">
        <f t="shared" si="61"/>
        <v>20</v>
      </c>
      <c r="GW7" s="74">
        <f t="shared" si="62"/>
        <v>40</v>
      </c>
      <c r="GX7" s="68"/>
      <c r="GY7" s="135">
        <v>120</v>
      </c>
      <c r="GZ7" s="83">
        <v>0</v>
      </c>
      <c r="HA7" s="79">
        <f t="shared" si="63"/>
        <v>120</v>
      </c>
      <c r="HB7" s="68"/>
      <c r="HC7" s="52">
        <v>30</v>
      </c>
      <c r="HD7" s="54">
        <v>0</v>
      </c>
      <c r="HE7" s="56">
        <f t="shared" si="64"/>
        <v>30</v>
      </c>
      <c r="HF7" s="68"/>
      <c r="HG7" s="61">
        <v>30</v>
      </c>
      <c r="HH7" s="59">
        <v>0</v>
      </c>
      <c r="HI7" s="60">
        <f t="shared" si="65"/>
        <v>30</v>
      </c>
      <c r="HJ7" s="68"/>
      <c r="HK7" s="62">
        <v>70</v>
      </c>
      <c r="HL7" s="64">
        <v>0</v>
      </c>
      <c r="HM7" s="66">
        <f t="shared" si="66"/>
        <v>70</v>
      </c>
      <c r="HN7" s="68"/>
      <c r="HO7" s="45">
        <v>30</v>
      </c>
      <c r="HP7" s="50">
        <v>0</v>
      </c>
      <c r="HQ7" s="71">
        <f t="shared" si="67"/>
        <v>30</v>
      </c>
      <c r="HR7" s="68"/>
      <c r="HS7" s="48">
        <v>30</v>
      </c>
      <c r="HT7" s="72">
        <v>0</v>
      </c>
      <c r="HU7" s="74">
        <f t="shared" si="68"/>
        <v>30</v>
      </c>
      <c r="HV7" s="109"/>
      <c r="HW7" s="135">
        <v>150</v>
      </c>
      <c r="HX7" s="83">
        <v>0</v>
      </c>
      <c r="HY7" s="79">
        <f t="shared" si="69"/>
        <v>150</v>
      </c>
      <c r="HZ7" s="68"/>
      <c r="IA7" s="52">
        <v>10</v>
      </c>
      <c r="IB7" s="54">
        <v>0</v>
      </c>
      <c r="IC7" s="56">
        <f t="shared" si="70"/>
        <v>10</v>
      </c>
      <c r="ID7" s="68"/>
      <c r="IE7" s="61">
        <v>90</v>
      </c>
      <c r="IF7" s="59">
        <v>0</v>
      </c>
      <c r="IG7" s="60">
        <f t="shared" si="71"/>
        <v>90</v>
      </c>
      <c r="IH7" s="68"/>
      <c r="II7" s="95">
        <f t="shared" si="72"/>
        <v>4368</v>
      </c>
      <c r="IJ7" s="96">
        <f t="shared" si="73"/>
        <v>2230</v>
      </c>
      <c r="IK7" s="97">
        <f t="shared" si="74"/>
        <v>6598</v>
      </c>
      <c r="IL7" s="68"/>
      <c r="IM7" s="138">
        <v>6</v>
      </c>
      <c r="IN7" s="137" t="s">
        <v>232</v>
      </c>
      <c r="IO7" s="139">
        <v>7919</v>
      </c>
      <c r="IP7" s="68"/>
      <c r="IQ7" s="164" t="s">
        <v>243</v>
      </c>
      <c r="IR7" s="139">
        <v>31844</v>
      </c>
      <c r="IS7" s="68"/>
      <c r="IT7" s="46"/>
      <c r="IU7" s="46">
        <v>0</v>
      </c>
      <c r="IV7" s="3">
        <f t="shared" si="75"/>
        <v>0</v>
      </c>
      <c r="IW7" s="68"/>
      <c r="IX7" s="46"/>
      <c r="IY7" s="46">
        <v>0</v>
      </c>
      <c r="IZ7" s="3">
        <f t="shared" si="76"/>
        <v>0</v>
      </c>
      <c r="JA7" s="68"/>
      <c r="JB7" s="46"/>
      <c r="JC7" s="46">
        <v>0</v>
      </c>
      <c r="JD7" s="3">
        <f t="shared" si="77"/>
        <v>0</v>
      </c>
    </row>
    <row r="8" spans="1:264" x14ac:dyDescent="0.25">
      <c r="A8" s="16" t="s">
        <v>6</v>
      </c>
      <c r="C8" s="40">
        <v>10</v>
      </c>
      <c r="D8" s="49">
        <v>10</v>
      </c>
      <c r="E8" s="79">
        <f t="shared" si="1"/>
        <v>20</v>
      </c>
      <c r="F8" s="68"/>
      <c r="G8" s="17">
        <v>30</v>
      </c>
      <c r="H8" s="89">
        <v>10</v>
      </c>
      <c r="I8" s="89">
        <v>20</v>
      </c>
      <c r="J8" s="56">
        <f t="shared" si="2"/>
        <v>60</v>
      </c>
      <c r="K8" s="68"/>
      <c r="L8" s="19">
        <v>10</v>
      </c>
      <c r="M8" s="20">
        <v>10</v>
      </c>
      <c r="N8" s="60">
        <f t="shared" si="3"/>
        <v>20</v>
      </c>
      <c r="O8" s="68"/>
      <c r="P8" s="43">
        <v>5</v>
      </c>
      <c r="Q8" s="90">
        <v>5</v>
      </c>
      <c r="R8" s="66">
        <f t="shared" si="4"/>
        <v>10</v>
      </c>
      <c r="S8" s="68"/>
      <c r="T8" s="45">
        <v>30</v>
      </c>
      <c r="U8" s="50">
        <v>30</v>
      </c>
      <c r="V8" s="71">
        <f t="shared" si="5"/>
        <v>60</v>
      </c>
      <c r="W8" s="68"/>
      <c r="X8" s="91">
        <v>20</v>
      </c>
      <c r="Y8" s="72">
        <f t="shared" si="6"/>
        <v>20</v>
      </c>
      <c r="Z8" s="74">
        <f t="shared" si="7"/>
        <v>40</v>
      </c>
      <c r="AA8" s="68"/>
      <c r="AB8" s="51">
        <v>40</v>
      </c>
      <c r="AC8" s="83">
        <f t="shared" si="8"/>
        <v>40</v>
      </c>
      <c r="AD8" s="79">
        <f t="shared" si="9"/>
        <v>80</v>
      </c>
      <c r="AE8" s="68"/>
      <c r="AF8" s="57">
        <v>30</v>
      </c>
      <c r="AG8" s="54">
        <f t="shared" si="10"/>
        <v>30</v>
      </c>
      <c r="AH8" s="56">
        <f t="shared" si="11"/>
        <v>60</v>
      </c>
      <c r="AI8" s="68"/>
      <c r="AJ8" s="67">
        <v>40</v>
      </c>
      <c r="AK8" s="59">
        <f t="shared" si="12"/>
        <v>40</v>
      </c>
      <c r="AL8" s="60">
        <f t="shared" si="13"/>
        <v>80</v>
      </c>
      <c r="AM8" s="68"/>
      <c r="AN8" s="69">
        <v>120</v>
      </c>
      <c r="AO8" s="64">
        <f t="shared" si="14"/>
        <v>120</v>
      </c>
      <c r="AP8" s="66">
        <f t="shared" si="15"/>
        <v>240</v>
      </c>
      <c r="AQ8" s="68"/>
      <c r="AR8" s="76">
        <v>90</v>
      </c>
      <c r="AS8" s="81">
        <v>90</v>
      </c>
      <c r="AT8" s="92">
        <v>0</v>
      </c>
      <c r="AU8" s="71">
        <f t="shared" si="16"/>
        <v>180</v>
      </c>
      <c r="AV8" s="68"/>
      <c r="AW8" s="91">
        <v>0</v>
      </c>
      <c r="AX8" s="91">
        <v>0</v>
      </c>
      <c r="AY8" s="100">
        <v>0</v>
      </c>
      <c r="AZ8" s="100">
        <v>0</v>
      </c>
      <c r="BA8" s="100">
        <v>0</v>
      </c>
      <c r="BB8" s="72">
        <v>0</v>
      </c>
      <c r="BC8" s="72">
        <v>0</v>
      </c>
      <c r="BD8" s="72">
        <v>0</v>
      </c>
      <c r="BE8" s="74">
        <f t="shared" si="17"/>
        <v>0</v>
      </c>
      <c r="BF8" s="68"/>
      <c r="BG8" s="51">
        <v>70</v>
      </c>
      <c r="BH8" s="84">
        <v>30</v>
      </c>
      <c r="BI8" s="84">
        <f t="shared" si="18"/>
        <v>40</v>
      </c>
      <c r="BJ8" s="79">
        <f t="shared" si="19"/>
        <v>140</v>
      </c>
      <c r="BK8" s="68"/>
      <c r="BL8" s="17">
        <v>10</v>
      </c>
      <c r="BM8" s="54">
        <f t="shared" si="20"/>
        <v>10</v>
      </c>
      <c r="BN8" s="56">
        <f t="shared" si="21"/>
        <v>20</v>
      </c>
      <c r="BO8" s="68"/>
      <c r="BP8" s="93">
        <v>10</v>
      </c>
      <c r="BQ8" s="59">
        <f t="shared" si="22"/>
        <v>10</v>
      </c>
      <c r="BR8" s="60">
        <f t="shared" si="23"/>
        <v>20</v>
      </c>
      <c r="BS8" s="68"/>
      <c r="BT8" s="87">
        <v>10</v>
      </c>
      <c r="BU8" s="64">
        <f t="shared" si="24"/>
        <v>10</v>
      </c>
      <c r="BV8" s="66">
        <f t="shared" si="25"/>
        <v>20</v>
      </c>
      <c r="BW8" s="68"/>
      <c r="BX8" s="94">
        <v>25</v>
      </c>
      <c r="BY8" s="50">
        <f t="shared" si="26"/>
        <v>25</v>
      </c>
      <c r="BZ8" s="71">
        <f t="shared" si="27"/>
        <v>50</v>
      </c>
      <c r="CA8" s="68"/>
      <c r="CB8" s="91">
        <v>10</v>
      </c>
      <c r="CC8" s="102">
        <v>10</v>
      </c>
      <c r="CD8" s="148">
        <v>0</v>
      </c>
      <c r="CE8" s="104">
        <f t="shared" si="28"/>
        <v>20</v>
      </c>
      <c r="CF8" s="68"/>
      <c r="CG8" s="51">
        <v>70</v>
      </c>
      <c r="CH8" s="107">
        <v>40</v>
      </c>
      <c r="CI8" s="107">
        <f t="shared" si="29"/>
        <v>30</v>
      </c>
      <c r="CJ8" s="79">
        <f t="shared" si="30"/>
        <v>140</v>
      </c>
      <c r="CK8" s="68"/>
      <c r="CL8" s="17">
        <v>50</v>
      </c>
      <c r="CM8" s="54">
        <f t="shared" si="31"/>
        <v>50</v>
      </c>
      <c r="CN8" s="56">
        <f t="shared" si="32"/>
        <v>100</v>
      </c>
      <c r="CO8" s="68"/>
      <c r="CP8" s="111">
        <v>10</v>
      </c>
      <c r="CQ8" s="149">
        <v>10</v>
      </c>
      <c r="CR8" s="114">
        <f t="shared" si="33"/>
        <v>20</v>
      </c>
      <c r="CS8" s="68"/>
      <c r="CT8" s="69">
        <v>85</v>
      </c>
      <c r="CU8" s="64">
        <f t="shared" si="34"/>
        <v>85</v>
      </c>
      <c r="CV8" s="66">
        <f t="shared" si="35"/>
        <v>170</v>
      </c>
      <c r="CW8" s="68"/>
      <c r="CX8" s="76">
        <v>85</v>
      </c>
      <c r="CY8" s="50">
        <f t="shared" si="36"/>
        <v>85</v>
      </c>
      <c r="CZ8" s="71">
        <f t="shared" si="37"/>
        <v>170</v>
      </c>
      <c r="DA8" s="68"/>
      <c r="DB8" s="154">
        <v>0</v>
      </c>
      <c r="DC8" s="122">
        <v>0</v>
      </c>
      <c r="DD8" s="115">
        <v>0</v>
      </c>
      <c r="DE8" s="115">
        <v>0</v>
      </c>
      <c r="DF8" s="133">
        <v>10</v>
      </c>
      <c r="DG8" s="117">
        <v>10</v>
      </c>
      <c r="DH8" s="117">
        <v>0</v>
      </c>
      <c r="DI8" s="68"/>
      <c r="DJ8" s="119">
        <v>10</v>
      </c>
      <c r="DK8" s="83">
        <f t="shared" si="38"/>
        <v>10</v>
      </c>
      <c r="DL8" s="79">
        <f t="shared" si="39"/>
        <v>20</v>
      </c>
      <c r="DM8" s="68"/>
      <c r="DN8" s="52">
        <v>0</v>
      </c>
      <c r="DO8" s="54">
        <v>0</v>
      </c>
      <c r="DP8" s="121">
        <f t="shared" si="40"/>
        <v>0</v>
      </c>
      <c r="DQ8" s="68"/>
      <c r="DR8" s="124">
        <v>115</v>
      </c>
      <c r="DS8" s="59">
        <v>0</v>
      </c>
      <c r="DT8" s="60">
        <f t="shared" si="41"/>
        <v>115</v>
      </c>
      <c r="DU8" s="68"/>
      <c r="DV8" s="62">
        <v>0</v>
      </c>
      <c r="DW8" s="64">
        <v>0</v>
      </c>
      <c r="DX8" s="66">
        <f t="shared" si="42"/>
        <v>0</v>
      </c>
      <c r="DY8" s="68"/>
      <c r="DZ8" s="127">
        <v>70</v>
      </c>
      <c r="EA8" s="50">
        <v>0</v>
      </c>
      <c r="EB8" s="71">
        <f t="shared" si="43"/>
        <v>70</v>
      </c>
      <c r="EC8" s="68"/>
      <c r="ED8" s="48">
        <v>18</v>
      </c>
      <c r="EE8" s="72">
        <v>0</v>
      </c>
      <c r="EF8" s="74">
        <f t="shared" si="44"/>
        <v>18</v>
      </c>
      <c r="EG8" s="68"/>
      <c r="EH8" s="130">
        <v>40</v>
      </c>
      <c r="EI8" s="83">
        <v>0</v>
      </c>
      <c r="EJ8" s="79">
        <f t="shared" si="45"/>
        <v>40</v>
      </c>
      <c r="EK8" s="68"/>
      <c r="EL8" s="52">
        <v>12</v>
      </c>
      <c r="EM8" s="52">
        <v>6</v>
      </c>
      <c r="EN8" s="54">
        <v>0</v>
      </c>
      <c r="EO8" s="56">
        <f t="shared" si="46"/>
        <v>18</v>
      </c>
      <c r="EP8" s="68"/>
      <c r="EQ8" s="61">
        <v>20</v>
      </c>
      <c r="ER8" s="59">
        <f t="shared" si="47"/>
        <v>20</v>
      </c>
      <c r="ES8" s="60">
        <f t="shared" si="0"/>
        <v>40</v>
      </c>
      <c r="ET8" s="68"/>
      <c r="EU8" s="62">
        <v>0</v>
      </c>
      <c r="EV8" s="64">
        <v>0</v>
      </c>
      <c r="EW8" s="66">
        <f t="shared" si="48"/>
        <v>0</v>
      </c>
      <c r="EX8" s="68"/>
      <c r="EY8" s="45">
        <v>36</v>
      </c>
      <c r="EZ8" s="50">
        <v>0</v>
      </c>
      <c r="FA8" s="71">
        <f t="shared" si="49"/>
        <v>36</v>
      </c>
      <c r="FB8" s="68"/>
      <c r="FC8" s="48">
        <v>0</v>
      </c>
      <c r="FD8" s="72">
        <v>0</v>
      </c>
      <c r="FE8" s="74">
        <f t="shared" si="50"/>
        <v>0</v>
      </c>
      <c r="FF8" s="68"/>
      <c r="FG8" s="135">
        <v>0</v>
      </c>
      <c r="FH8" s="83">
        <v>0</v>
      </c>
      <c r="FI8" s="79">
        <f t="shared" si="51"/>
        <v>0</v>
      </c>
      <c r="FJ8" s="68"/>
      <c r="FK8" s="52">
        <v>20</v>
      </c>
      <c r="FL8" s="54">
        <v>20</v>
      </c>
      <c r="FM8" s="56">
        <f t="shared" si="52"/>
        <v>40</v>
      </c>
      <c r="FN8" s="68"/>
      <c r="FO8" s="61">
        <v>18</v>
      </c>
      <c r="FP8" s="59">
        <v>0</v>
      </c>
      <c r="FQ8" s="60">
        <f t="shared" si="53"/>
        <v>18</v>
      </c>
      <c r="FR8" s="68"/>
      <c r="FS8" s="64">
        <v>0</v>
      </c>
      <c r="FT8" s="68"/>
      <c r="FU8" s="45">
        <v>60</v>
      </c>
      <c r="FV8" s="50">
        <v>0</v>
      </c>
      <c r="FW8" s="71">
        <f t="shared" si="54"/>
        <v>60</v>
      </c>
      <c r="FX8" s="68"/>
      <c r="FY8" s="48">
        <v>18</v>
      </c>
      <c r="FZ8" s="72">
        <v>0</v>
      </c>
      <c r="GA8" s="74">
        <f t="shared" si="55"/>
        <v>18</v>
      </c>
      <c r="GB8" s="68"/>
      <c r="GC8" s="135">
        <v>24</v>
      </c>
      <c r="GD8" s="83">
        <v>0</v>
      </c>
      <c r="GE8" s="79">
        <f t="shared" si="56"/>
        <v>24</v>
      </c>
      <c r="GF8" s="109"/>
      <c r="GG8" s="54">
        <v>30</v>
      </c>
      <c r="GH8" s="68"/>
      <c r="GI8" s="61">
        <v>5</v>
      </c>
      <c r="GJ8" s="59">
        <f t="shared" si="57"/>
        <v>5</v>
      </c>
      <c r="GK8" s="60">
        <f t="shared" si="58"/>
        <v>10</v>
      </c>
      <c r="GL8" s="68"/>
      <c r="GM8" s="62">
        <v>36</v>
      </c>
      <c r="GN8" s="64">
        <v>0</v>
      </c>
      <c r="GO8" s="66">
        <f t="shared" si="59"/>
        <v>36</v>
      </c>
      <c r="GP8" s="68"/>
      <c r="GQ8" s="45">
        <v>50</v>
      </c>
      <c r="GR8" s="50">
        <v>0</v>
      </c>
      <c r="GS8" s="71">
        <f t="shared" si="60"/>
        <v>50</v>
      </c>
      <c r="GT8" s="68"/>
      <c r="GU8" s="48">
        <v>10</v>
      </c>
      <c r="GV8" s="72">
        <f t="shared" si="61"/>
        <v>10</v>
      </c>
      <c r="GW8" s="74">
        <f t="shared" si="62"/>
        <v>20</v>
      </c>
      <c r="GX8" s="68"/>
      <c r="GY8" s="135">
        <v>45</v>
      </c>
      <c r="GZ8" s="83">
        <v>0</v>
      </c>
      <c r="HA8" s="79">
        <f t="shared" si="63"/>
        <v>45</v>
      </c>
      <c r="HB8" s="68"/>
      <c r="HC8" s="52">
        <v>10</v>
      </c>
      <c r="HD8" s="54">
        <v>0</v>
      </c>
      <c r="HE8" s="56">
        <f t="shared" si="64"/>
        <v>10</v>
      </c>
      <c r="HF8" s="68"/>
      <c r="HG8" s="61">
        <v>12</v>
      </c>
      <c r="HH8" s="59">
        <v>0</v>
      </c>
      <c r="HI8" s="60">
        <f t="shared" si="65"/>
        <v>12</v>
      </c>
      <c r="HJ8" s="68"/>
      <c r="HK8" s="62">
        <v>30</v>
      </c>
      <c r="HL8" s="64">
        <v>0</v>
      </c>
      <c r="HM8" s="66">
        <f t="shared" si="66"/>
        <v>30</v>
      </c>
      <c r="HN8" s="68"/>
      <c r="HO8" s="45">
        <v>6</v>
      </c>
      <c r="HP8" s="50">
        <v>0</v>
      </c>
      <c r="HQ8" s="71">
        <f t="shared" si="67"/>
        <v>6</v>
      </c>
      <c r="HR8" s="68"/>
      <c r="HS8" s="48">
        <v>10</v>
      </c>
      <c r="HT8" s="72">
        <v>0</v>
      </c>
      <c r="HU8" s="74">
        <f t="shared" si="68"/>
        <v>10</v>
      </c>
      <c r="HV8" s="109"/>
      <c r="HW8" s="135">
        <v>60</v>
      </c>
      <c r="HX8" s="83">
        <v>0</v>
      </c>
      <c r="HY8" s="79">
        <f t="shared" si="69"/>
        <v>60</v>
      </c>
      <c r="HZ8" s="68"/>
      <c r="IA8" s="52">
        <v>10</v>
      </c>
      <c r="IB8" s="54">
        <v>0</v>
      </c>
      <c r="IC8" s="56">
        <f t="shared" si="70"/>
        <v>10</v>
      </c>
      <c r="ID8" s="68"/>
      <c r="IE8" s="61">
        <v>36</v>
      </c>
      <c r="IF8" s="59">
        <v>0</v>
      </c>
      <c r="IG8" s="60">
        <f t="shared" si="71"/>
        <v>36</v>
      </c>
      <c r="IH8" s="68"/>
      <c r="II8" s="95">
        <f t="shared" si="72"/>
        <v>1647</v>
      </c>
      <c r="IJ8" s="96">
        <f t="shared" si="73"/>
        <v>965</v>
      </c>
      <c r="IK8" s="97">
        <f t="shared" si="74"/>
        <v>2612</v>
      </c>
      <c r="IL8" s="68"/>
      <c r="IM8" s="138">
        <v>0</v>
      </c>
      <c r="IN8" s="137" t="s">
        <v>190</v>
      </c>
      <c r="IO8" s="139">
        <v>2598</v>
      </c>
      <c r="IP8" s="68"/>
      <c r="IQ8" s="164" t="s">
        <v>243</v>
      </c>
      <c r="IR8" s="139">
        <v>24934</v>
      </c>
      <c r="IS8" s="68"/>
      <c r="IT8" s="46"/>
      <c r="IU8" s="46">
        <v>0</v>
      </c>
      <c r="IV8" s="3">
        <f t="shared" si="75"/>
        <v>0</v>
      </c>
      <c r="IW8" s="68"/>
      <c r="IX8" s="46"/>
      <c r="IY8" s="46">
        <v>0</v>
      </c>
      <c r="IZ8" s="3">
        <f t="shared" si="76"/>
        <v>0</v>
      </c>
      <c r="JA8" s="68"/>
      <c r="JB8" s="46"/>
      <c r="JC8" s="46">
        <v>0</v>
      </c>
      <c r="JD8" s="3">
        <f t="shared" si="77"/>
        <v>0</v>
      </c>
    </row>
    <row r="9" spans="1:264" x14ac:dyDescent="0.25">
      <c r="A9" s="16" t="s">
        <v>7</v>
      </c>
      <c r="C9" s="40">
        <v>29</v>
      </c>
      <c r="D9" s="49">
        <v>29</v>
      </c>
      <c r="E9" s="79">
        <f t="shared" si="1"/>
        <v>58</v>
      </c>
      <c r="F9" s="68"/>
      <c r="G9" s="17">
        <v>70</v>
      </c>
      <c r="H9" s="89">
        <v>30</v>
      </c>
      <c r="I9" s="89">
        <v>40</v>
      </c>
      <c r="J9" s="56">
        <f t="shared" si="2"/>
        <v>140</v>
      </c>
      <c r="K9" s="68"/>
      <c r="L9" s="19">
        <v>20</v>
      </c>
      <c r="M9" s="20">
        <v>20</v>
      </c>
      <c r="N9" s="60">
        <f t="shared" si="3"/>
        <v>40</v>
      </c>
      <c r="O9" s="68"/>
      <c r="P9" s="43">
        <v>61</v>
      </c>
      <c r="Q9" s="90">
        <v>61</v>
      </c>
      <c r="R9" s="66">
        <f t="shared" si="4"/>
        <v>122</v>
      </c>
      <c r="S9" s="68"/>
      <c r="T9" s="45">
        <v>80</v>
      </c>
      <c r="U9" s="50">
        <v>80</v>
      </c>
      <c r="V9" s="71">
        <f t="shared" si="5"/>
        <v>160</v>
      </c>
      <c r="W9" s="68"/>
      <c r="X9" s="91">
        <v>40</v>
      </c>
      <c r="Y9" s="72">
        <f t="shared" si="6"/>
        <v>40</v>
      </c>
      <c r="Z9" s="74">
        <f t="shared" si="7"/>
        <v>80</v>
      </c>
      <c r="AA9" s="68"/>
      <c r="AB9" s="51">
        <v>110</v>
      </c>
      <c r="AC9" s="83">
        <f t="shared" si="8"/>
        <v>110</v>
      </c>
      <c r="AD9" s="79">
        <f t="shared" si="9"/>
        <v>220</v>
      </c>
      <c r="AE9" s="68"/>
      <c r="AF9" s="57">
        <v>80</v>
      </c>
      <c r="AG9" s="54">
        <f t="shared" si="10"/>
        <v>80</v>
      </c>
      <c r="AH9" s="56">
        <f t="shared" si="11"/>
        <v>160</v>
      </c>
      <c r="AI9" s="68"/>
      <c r="AJ9" s="67">
        <v>90</v>
      </c>
      <c r="AK9" s="59">
        <f t="shared" si="12"/>
        <v>90</v>
      </c>
      <c r="AL9" s="60">
        <f t="shared" si="13"/>
        <v>180</v>
      </c>
      <c r="AM9" s="68"/>
      <c r="AN9" s="69">
        <v>280</v>
      </c>
      <c r="AO9" s="64">
        <f t="shared" si="14"/>
        <v>280</v>
      </c>
      <c r="AP9" s="66">
        <f t="shared" si="15"/>
        <v>560</v>
      </c>
      <c r="AQ9" s="68"/>
      <c r="AR9" s="76">
        <v>230</v>
      </c>
      <c r="AS9" s="81">
        <v>220</v>
      </c>
      <c r="AT9" s="92">
        <v>10</v>
      </c>
      <c r="AU9" s="71">
        <f t="shared" si="16"/>
        <v>460</v>
      </c>
      <c r="AV9" s="68"/>
      <c r="AW9" s="91">
        <v>0</v>
      </c>
      <c r="AX9" s="91">
        <v>0</v>
      </c>
      <c r="AY9" s="100">
        <v>0</v>
      </c>
      <c r="AZ9" s="100">
        <v>0</v>
      </c>
      <c r="BA9" s="100">
        <v>0</v>
      </c>
      <c r="BB9" s="72">
        <v>0</v>
      </c>
      <c r="BC9" s="72">
        <v>0</v>
      </c>
      <c r="BD9" s="72">
        <v>0</v>
      </c>
      <c r="BE9" s="74">
        <f t="shared" si="17"/>
        <v>0</v>
      </c>
      <c r="BF9" s="68"/>
      <c r="BG9" s="51">
        <v>170</v>
      </c>
      <c r="BH9" s="84">
        <v>70</v>
      </c>
      <c r="BI9" s="84">
        <f t="shared" si="18"/>
        <v>100</v>
      </c>
      <c r="BJ9" s="79">
        <f t="shared" si="19"/>
        <v>340</v>
      </c>
      <c r="BK9" s="68"/>
      <c r="BL9" s="17">
        <v>30</v>
      </c>
      <c r="BM9" s="54">
        <f t="shared" si="20"/>
        <v>30</v>
      </c>
      <c r="BN9" s="56">
        <f t="shared" si="21"/>
        <v>60</v>
      </c>
      <c r="BO9" s="68"/>
      <c r="BP9" s="93">
        <v>10</v>
      </c>
      <c r="BQ9" s="59">
        <f t="shared" si="22"/>
        <v>10</v>
      </c>
      <c r="BR9" s="60">
        <f t="shared" si="23"/>
        <v>20</v>
      </c>
      <c r="BS9" s="68"/>
      <c r="BT9" s="87">
        <v>30</v>
      </c>
      <c r="BU9" s="64">
        <f t="shared" si="24"/>
        <v>30</v>
      </c>
      <c r="BV9" s="66">
        <f t="shared" si="25"/>
        <v>60</v>
      </c>
      <c r="BW9" s="68"/>
      <c r="BX9" s="94">
        <v>65</v>
      </c>
      <c r="BY9" s="50">
        <f t="shared" si="26"/>
        <v>65</v>
      </c>
      <c r="BZ9" s="71">
        <f t="shared" si="27"/>
        <v>130</v>
      </c>
      <c r="CA9" s="68"/>
      <c r="CB9" s="91">
        <v>20</v>
      </c>
      <c r="CC9" s="102">
        <v>10</v>
      </c>
      <c r="CD9" s="148">
        <v>10</v>
      </c>
      <c r="CE9" s="104">
        <f t="shared" si="28"/>
        <v>40</v>
      </c>
      <c r="CF9" s="68"/>
      <c r="CG9" s="51">
        <v>190</v>
      </c>
      <c r="CH9" s="107">
        <v>90</v>
      </c>
      <c r="CI9" s="107">
        <f t="shared" si="29"/>
        <v>100</v>
      </c>
      <c r="CJ9" s="79">
        <f t="shared" si="30"/>
        <v>380</v>
      </c>
      <c r="CK9" s="68"/>
      <c r="CL9" s="17">
        <v>140</v>
      </c>
      <c r="CM9" s="54">
        <f t="shared" si="31"/>
        <v>140</v>
      </c>
      <c r="CN9" s="56">
        <f t="shared" si="32"/>
        <v>280</v>
      </c>
      <c r="CO9" s="68"/>
      <c r="CP9" s="111">
        <v>10</v>
      </c>
      <c r="CQ9" s="149">
        <v>10</v>
      </c>
      <c r="CR9" s="114">
        <f t="shared" si="33"/>
        <v>20</v>
      </c>
      <c r="CS9" s="68"/>
      <c r="CT9" s="69">
        <v>235</v>
      </c>
      <c r="CU9" s="64">
        <f t="shared" si="34"/>
        <v>235</v>
      </c>
      <c r="CV9" s="66">
        <f t="shared" si="35"/>
        <v>470</v>
      </c>
      <c r="CW9" s="68"/>
      <c r="CX9" s="76">
        <v>450</v>
      </c>
      <c r="CY9" s="50">
        <f t="shared" si="36"/>
        <v>450</v>
      </c>
      <c r="CZ9" s="71">
        <f t="shared" si="37"/>
        <v>900</v>
      </c>
      <c r="DA9" s="68"/>
      <c r="DB9" s="154">
        <v>0</v>
      </c>
      <c r="DC9" s="122">
        <v>0</v>
      </c>
      <c r="DD9" s="115">
        <v>0</v>
      </c>
      <c r="DE9" s="115">
        <v>0</v>
      </c>
      <c r="DF9" s="133">
        <v>10</v>
      </c>
      <c r="DG9" s="117">
        <v>0</v>
      </c>
      <c r="DH9" s="117">
        <v>0</v>
      </c>
      <c r="DI9" s="68"/>
      <c r="DJ9" s="119">
        <v>40</v>
      </c>
      <c r="DK9" s="83">
        <f t="shared" si="38"/>
        <v>40</v>
      </c>
      <c r="DL9" s="79">
        <f t="shared" si="39"/>
        <v>80</v>
      </c>
      <c r="DM9" s="68"/>
      <c r="DN9" s="52">
        <v>0</v>
      </c>
      <c r="DO9" s="54">
        <v>0</v>
      </c>
      <c r="DP9" s="121">
        <f t="shared" si="40"/>
        <v>0</v>
      </c>
      <c r="DQ9" s="68"/>
      <c r="DR9" s="124">
        <v>795</v>
      </c>
      <c r="DS9" s="59">
        <v>0</v>
      </c>
      <c r="DT9" s="60">
        <f t="shared" si="41"/>
        <v>795</v>
      </c>
      <c r="DU9" s="68"/>
      <c r="DV9" s="62">
        <v>0</v>
      </c>
      <c r="DW9" s="64">
        <v>0</v>
      </c>
      <c r="DX9" s="66">
        <f t="shared" si="42"/>
        <v>0</v>
      </c>
      <c r="DY9" s="68"/>
      <c r="DZ9" s="127">
        <v>430</v>
      </c>
      <c r="EA9" s="50">
        <v>0</v>
      </c>
      <c r="EB9" s="71">
        <f t="shared" si="43"/>
        <v>430</v>
      </c>
      <c r="EC9" s="68"/>
      <c r="ED9" s="48">
        <v>126</v>
      </c>
      <c r="EE9" s="72">
        <v>0</v>
      </c>
      <c r="EF9" s="74">
        <f t="shared" si="44"/>
        <v>126</v>
      </c>
      <c r="EG9" s="68"/>
      <c r="EH9" s="130">
        <v>40</v>
      </c>
      <c r="EI9" s="83">
        <v>0</v>
      </c>
      <c r="EJ9" s="79">
        <f t="shared" si="45"/>
        <v>40</v>
      </c>
      <c r="EK9" s="68"/>
      <c r="EL9" s="52">
        <v>36</v>
      </c>
      <c r="EM9" s="52">
        <v>6</v>
      </c>
      <c r="EN9" s="54">
        <v>0</v>
      </c>
      <c r="EO9" s="56">
        <f t="shared" si="46"/>
        <v>42</v>
      </c>
      <c r="EP9" s="68"/>
      <c r="EQ9" s="61">
        <v>40</v>
      </c>
      <c r="ER9" s="59">
        <f t="shared" si="47"/>
        <v>40</v>
      </c>
      <c r="ES9" s="60">
        <f t="shared" si="0"/>
        <v>80</v>
      </c>
      <c r="ET9" s="68"/>
      <c r="EU9" s="62">
        <v>5</v>
      </c>
      <c r="EV9" s="64">
        <v>0</v>
      </c>
      <c r="EW9" s="66">
        <f t="shared" si="48"/>
        <v>5</v>
      </c>
      <c r="EX9" s="68"/>
      <c r="EY9" s="45">
        <v>30</v>
      </c>
      <c r="EZ9" s="50">
        <v>0</v>
      </c>
      <c r="FA9" s="71">
        <f t="shared" si="49"/>
        <v>30</v>
      </c>
      <c r="FB9" s="68"/>
      <c r="FC9" s="48">
        <v>0</v>
      </c>
      <c r="FD9" s="72">
        <v>0</v>
      </c>
      <c r="FE9" s="74">
        <f t="shared" si="50"/>
        <v>0</v>
      </c>
      <c r="FF9" s="68"/>
      <c r="FG9" s="135">
        <v>6</v>
      </c>
      <c r="FH9" s="83">
        <v>0</v>
      </c>
      <c r="FI9" s="79">
        <f t="shared" si="51"/>
        <v>6</v>
      </c>
      <c r="FJ9" s="68"/>
      <c r="FK9" s="52">
        <v>0</v>
      </c>
      <c r="FL9" s="54">
        <v>0</v>
      </c>
      <c r="FM9" s="56">
        <f t="shared" si="52"/>
        <v>0</v>
      </c>
      <c r="FN9" s="68"/>
      <c r="FO9" s="61">
        <v>90</v>
      </c>
      <c r="FP9" s="59">
        <v>0</v>
      </c>
      <c r="FQ9" s="60">
        <f t="shared" si="53"/>
        <v>90</v>
      </c>
      <c r="FR9" s="68"/>
      <c r="FS9" s="64">
        <v>50</v>
      </c>
      <c r="FT9" s="68"/>
      <c r="FU9" s="45">
        <v>140</v>
      </c>
      <c r="FV9" s="50">
        <v>0</v>
      </c>
      <c r="FW9" s="71">
        <f t="shared" si="54"/>
        <v>140</v>
      </c>
      <c r="FX9" s="68"/>
      <c r="FY9" s="48">
        <v>48</v>
      </c>
      <c r="FZ9" s="72">
        <v>0</v>
      </c>
      <c r="GA9" s="74">
        <f t="shared" si="55"/>
        <v>48</v>
      </c>
      <c r="GB9" s="68"/>
      <c r="GC9" s="135">
        <v>78</v>
      </c>
      <c r="GD9" s="83">
        <v>0</v>
      </c>
      <c r="GE9" s="79">
        <f t="shared" si="56"/>
        <v>78</v>
      </c>
      <c r="GF9" s="109"/>
      <c r="GG9" s="54">
        <v>90</v>
      </c>
      <c r="GH9" s="68"/>
      <c r="GI9" s="61">
        <v>16</v>
      </c>
      <c r="GJ9" s="59">
        <f t="shared" si="57"/>
        <v>16</v>
      </c>
      <c r="GK9" s="60">
        <f t="shared" si="58"/>
        <v>32</v>
      </c>
      <c r="GL9" s="68"/>
      <c r="GM9" s="62">
        <v>96</v>
      </c>
      <c r="GN9" s="64">
        <v>0</v>
      </c>
      <c r="GO9" s="66">
        <f t="shared" si="59"/>
        <v>96</v>
      </c>
      <c r="GP9" s="68"/>
      <c r="GQ9" s="45">
        <v>135</v>
      </c>
      <c r="GR9" s="50">
        <v>0</v>
      </c>
      <c r="GS9" s="71">
        <f t="shared" si="60"/>
        <v>135</v>
      </c>
      <c r="GT9" s="68"/>
      <c r="GU9" s="48">
        <v>10</v>
      </c>
      <c r="GV9" s="72">
        <f t="shared" si="61"/>
        <v>10</v>
      </c>
      <c r="GW9" s="74">
        <f t="shared" si="62"/>
        <v>20</v>
      </c>
      <c r="GX9" s="68"/>
      <c r="GY9" s="135">
        <v>130</v>
      </c>
      <c r="GZ9" s="83">
        <v>0</v>
      </c>
      <c r="HA9" s="79">
        <f t="shared" si="63"/>
        <v>130</v>
      </c>
      <c r="HB9" s="68"/>
      <c r="HC9" s="52">
        <v>30</v>
      </c>
      <c r="HD9" s="54">
        <v>0</v>
      </c>
      <c r="HE9" s="56">
        <f t="shared" si="64"/>
        <v>30</v>
      </c>
      <c r="HF9" s="68"/>
      <c r="HG9" s="61">
        <v>42</v>
      </c>
      <c r="HH9" s="59">
        <v>0</v>
      </c>
      <c r="HI9" s="60">
        <f t="shared" si="65"/>
        <v>42</v>
      </c>
      <c r="HJ9" s="68"/>
      <c r="HK9" s="62">
        <v>80</v>
      </c>
      <c r="HL9" s="64">
        <v>0</v>
      </c>
      <c r="HM9" s="66">
        <f t="shared" si="66"/>
        <v>80</v>
      </c>
      <c r="HN9" s="68"/>
      <c r="HO9" s="45">
        <v>24</v>
      </c>
      <c r="HP9" s="50">
        <v>0</v>
      </c>
      <c r="HQ9" s="71">
        <f t="shared" si="67"/>
        <v>24</v>
      </c>
      <c r="HR9" s="68"/>
      <c r="HS9" s="48">
        <v>20</v>
      </c>
      <c r="HT9" s="72">
        <v>0</v>
      </c>
      <c r="HU9" s="74">
        <f t="shared" si="68"/>
        <v>20</v>
      </c>
      <c r="HV9" s="109"/>
      <c r="HW9" s="135">
        <v>168</v>
      </c>
      <c r="HX9" s="83">
        <v>0</v>
      </c>
      <c r="HY9" s="79">
        <f t="shared" si="69"/>
        <v>168</v>
      </c>
      <c r="HZ9" s="68"/>
      <c r="IA9" s="52">
        <v>10</v>
      </c>
      <c r="IB9" s="54">
        <v>0</v>
      </c>
      <c r="IC9" s="56">
        <f t="shared" si="70"/>
        <v>10</v>
      </c>
      <c r="ID9" s="68"/>
      <c r="IE9" s="61">
        <v>96</v>
      </c>
      <c r="IF9" s="59">
        <v>0</v>
      </c>
      <c r="IG9" s="60">
        <f t="shared" si="71"/>
        <v>96</v>
      </c>
      <c r="IH9" s="68"/>
      <c r="II9" s="95">
        <f t="shared" si="72"/>
        <v>5207</v>
      </c>
      <c r="IJ9" s="96">
        <f t="shared" si="73"/>
        <v>2696</v>
      </c>
      <c r="IK9" s="97">
        <f t="shared" si="74"/>
        <v>7903</v>
      </c>
      <c r="IL9" s="68"/>
      <c r="IM9" s="138">
        <v>6</v>
      </c>
      <c r="IN9" s="137" t="s">
        <v>223</v>
      </c>
      <c r="IO9" s="139">
        <v>10666</v>
      </c>
      <c r="IP9" s="68"/>
      <c r="IQ9" s="164" t="s">
        <v>243</v>
      </c>
      <c r="IR9" s="139">
        <v>24134</v>
      </c>
      <c r="IS9" s="68"/>
      <c r="IT9" s="46"/>
      <c r="IU9" s="46">
        <v>0</v>
      </c>
      <c r="IV9" s="3">
        <f t="shared" si="75"/>
        <v>0</v>
      </c>
      <c r="IW9" s="68"/>
      <c r="IX9" s="46"/>
      <c r="IY9" s="46">
        <v>0</v>
      </c>
      <c r="IZ9" s="3">
        <f t="shared" si="76"/>
        <v>0</v>
      </c>
      <c r="JA9" s="68"/>
      <c r="JB9" s="46"/>
      <c r="JC9" s="46">
        <v>0</v>
      </c>
      <c r="JD9" s="3">
        <f t="shared" si="77"/>
        <v>0</v>
      </c>
    </row>
    <row r="10" spans="1:264" x14ac:dyDescent="0.25">
      <c r="A10" s="16" t="s">
        <v>8</v>
      </c>
      <c r="C10" s="40">
        <v>9</v>
      </c>
      <c r="D10" s="49">
        <v>9</v>
      </c>
      <c r="E10" s="79">
        <f t="shared" si="1"/>
        <v>18</v>
      </c>
      <c r="F10" s="68"/>
      <c r="G10" s="17">
        <v>30</v>
      </c>
      <c r="H10" s="89">
        <v>10</v>
      </c>
      <c r="I10" s="89">
        <v>20</v>
      </c>
      <c r="J10" s="56">
        <f t="shared" si="2"/>
        <v>60</v>
      </c>
      <c r="K10" s="68"/>
      <c r="L10" s="19">
        <v>10</v>
      </c>
      <c r="M10" s="20">
        <v>10</v>
      </c>
      <c r="N10" s="60">
        <f t="shared" si="3"/>
        <v>20</v>
      </c>
      <c r="O10" s="68"/>
      <c r="P10" s="43">
        <v>6</v>
      </c>
      <c r="Q10" s="90">
        <v>6</v>
      </c>
      <c r="R10" s="66">
        <f t="shared" si="4"/>
        <v>12</v>
      </c>
      <c r="S10" s="68"/>
      <c r="T10" s="45">
        <v>40</v>
      </c>
      <c r="U10" s="50">
        <v>40</v>
      </c>
      <c r="V10" s="71">
        <f t="shared" si="5"/>
        <v>80</v>
      </c>
      <c r="W10" s="68"/>
      <c r="X10" s="91">
        <v>20</v>
      </c>
      <c r="Y10" s="72">
        <f t="shared" si="6"/>
        <v>20</v>
      </c>
      <c r="Z10" s="74">
        <f t="shared" si="7"/>
        <v>40</v>
      </c>
      <c r="AA10" s="68"/>
      <c r="AB10" s="51">
        <v>50</v>
      </c>
      <c r="AC10" s="83">
        <f t="shared" si="8"/>
        <v>50</v>
      </c>
      <c r="AD10" s="79">
        <f t="shared" si="9"/>
        <v>100</v>
      </c>
      <c r="AE10" s="68"/>
      <c r="AF10" s="57">
        <v>40</v>
      </c>
      <c r="AG10" s="54">
        <f t="shared" si="10"/>
        <v>40</v>
      </c>
      <c r="AH10" s="56">
        <f t="shared" si="11"/>
        <v>80</v>
      </c>
      <c r="AI10" s="68"/>
      <c r="AJ10" s="67">
        <v>40</v>
      </c>
      <c r="AK10" s="59">
        <f t="shared" si="12"/>
        <v>40</v>
      </c>
      <c r="AL10" s="60">
        <f t="shared" si="13"/>
        <v>80</v>
      </c>
      <c r="AM10" s="68"/>
      <c r="AN10" s="69">
        <v>120</v>
      </c>
      <c r="AO10" s="64">
        <f t="shared" si="14"/>
        <v>120</v>
      </c>
      <c r="AP10" s="66">
        <f t="shared" si="15"/>
        <v>240</v>
      </c>
      <c r="AQ10" s="68"/>
      <c r="AR10" s="76">
        <v>110</v>
      </c>
      <c r="AS10" s="81">
        <v>100</v>
      </c>
      <c r="AT10" s="92">
        <v>10</v>
      </c>
      <c r="AU10" s="71">
        <f t="shared" si="16"/>
        <v>220</v>
      </c>
      <c r="AV10" s="68"/>
      <c r="AW10" s="91">
        <v>0</v>
      </c>
      <c r="AX10" s="91">
        <v>0</v>
      </c>
      <c r="AY10" s="100">
        <v>0</v>
      </c>
      <c r="AZ10" s="100">
        <v>0</v>
      </c>
      <c r="BA10" s="100">
        <v>190</v>
      </c>
      <c r="BB10" s="72">
        <v>0</v>
      </c>
      <c r="BC10" s="72">
        <v>0</v>
      </c>
      <c r="BD10" s="72">
        <v>0</v>
      </c>
      <c r="BE10" s="74">
        <f t="shared" si="17"/>
        <v>190</v>
      </c>
      <c r="BF10" s="68"/>
      <c r="BG10" s="51">
        <v>80</v>
      </c>
      <c r="BH10" s="84">
        <v>30</v>
      </c>
      <c r="BI10" s="84">
        <f t="shared" si="18"/>
        <v>50</v>
      </c>
      <c r="BJ10" s="79">
        <f t="shared" si="19"/>
        <v>160</v>
      </c>
      <c r="BK10" s="68"/>
      <c r="BL10" s="17">
        <v>20</v>
      </c>
      <c r="BM10" s="54">
        <f t="shared" si="20"/>
        <v>20</v>
      </c>
      <c r="BN10" s="56">
        <f t="shared" si="21"/>
        <v>40</v>
      </c>
      <c r="BO10" s="68"/>
      <c r="BP10" s="93">
        <v>10</v>
      </c>
      <c r="BQ10" s="59">
        <f t="shared" si="22"/>
        <v>10</v>
      </c>
      <c r="BR10" s="60">
        <f t="shared" si="23"/>
        <v>20</v>
      </c>
      <c r="BS10" s="68"/>
      <c r="BT10" s="87">
        <v>10</v>
      </c>
      <c r="BU10" s="64">
        <f t="shared" si="24"/>
        <v>10</v>
      </c>
      <c r="BV10" s="66">
        <f t="shared" si="25"/>
        <v>20</v>
      </c>
      <c r="BW10" s="68"/>
      <c r="BX10" s="94">
        <v>25</v>
      </c>
      <c r="BY10" s="50">
        <f t="shared" si="26"/>
        <v>25</v>
      </c>
      <c r="BZ10" s="71">
        <f t="shared" si="27"/>
        <v>50</v>
      </c>
      <c r="CA10" s="68"/>
      <c r="CB10" s="91">
        <v>10</v>
      </c>
      <c r="CC10" s="102">
        <v>10</v>
      </c>
      <c r="CD10" s="148">
        <v>0</v>
      </c>
      <c r="CE10" s="104">
        <f t="shared" si="28"/>
        <v>20</v>
      </c>
      <c r="CF10" s="68"/>
      <c r="CG10" s="51">
        <v>75</v>
      </c>
      <c r="CH10" s="107">
        <v>40</v>
      </c>
      <c r="CI10" s="107">
        <f t="shared" si="29"/>
        <v>35</v>
      </c>
      <c r="CJ10" s="79">
        <f t="shared" si="30"/>
        <v>150</v>
      </c>
      <c r="CK10" s="68"/>
      <c r="CL10" s="17">
        <v>70</v>
      </c>
      <c r="CM10" s="54">
        <f t="shared" si="31"/>
        <v>70</v>
      </c>
      <c r="CN10" s="56">
        <f t="shared" si="32"/>
        <v>140</v>
      </c>
      <c r="CO10" s="68"/>
      <c r="CP10" s="111">
        <v>10</v>
      </c>
      <c r="CQ10" s="149">
        <v>10</v>
      </c>
      <c r="CR10" s="114">
        <f t="shared" si="33"/>
        <v>20</v>
      </c>
      <c r="CS10" s="68"/>
      <c r="CT10" s="69">
        <v>115</v>
      </c>
      <c r="CU10" s="64">
        <f t="shared" si="34"/>
        <v>115</v>
      </c>
      <c r="CV10" s="66">
        <f t="shared" si="35"/>
        <v>230</v>
      </c>
      <c r="CW10" s="68"/>
      <c r="CX10" s="76">
        <v>135</v>
      </c>
      <c r="CY10" s="50">
        <f t="shared" si="36"/>
        <v>135</v>
      </c>
      <c r="CZ10" s="71">
        <f t="shared" si="37"/>
        <v>270</v>
      </c>
      <c r="DA10" s="68"/>
      <c r="DB10" s="154">
        <v>40</v>
      </c>
      <c r="DC10" s="122">
        <v>40</v>
      </c>
      <c r="DD10" s="115">
        <v>0</v>
      </c>
      <c r="DE10" s="115">
        <v>0</v>
      </c>
      <c r="DF10" s="133">
        <v>10</v>
      </c>
      <c r="DG10" s="117">
        <v>260</v>
      </c>
      <c r="DH10" s="117">
        <v>0</v>
      </c>
      <c r="DI10" s="68"/>
      <c r="DJ10" s="119">
        <v>10</v>
      </c>
      <c r="DK10" s="83">
        <f t="shared" si="38"/>
        <v>10</v>
      </c>
      <c r="DL10" s="79">
        <f t="shared" si="39"/>
        <v>20</v>
      </c>
      <c r="DM10" s="68"/>
      <c r="DN10" s="52">
        <v>0</v>
      </c>
      <c r="DO10" s="54">
        <v>0</v>
      </c>
      <c r="DP10" s="121">
        <f t="shared" si="40"/>
        <v>0</v>
      </c>
      <c r="DQ10" s="68"/>
      <c r="DR10" s="124">
        <v>100</v>
      </c>
      <c r="DS10" s="59">
        <v>0</v>
      </c>
      <c r="DT10" s="60">
        <f t="shared" si="41"/>
        <v>100</v>
      </c>
      <c r="DU10" s="68"/>
      <c r="DV10" s="62">
        <v>0</v>
      </c>
      <c r="DW10" s="64">
        <v>0</v>
      </c>
      <c r="DX10" s="66">
        <f t="shared" si="42"/>
        <v>0</v>
      </c>
      <c r="DY10" s="68"/>
      <c r="DZ10" s="127">
        <v>110</v>
      </c>
      <c r="EA10" s="50">
        <v>0</v>
      </c>
      <c r="EB10" s="71">
        <f t="shared" si="43"/>
        <v>110</v>
      </c>
      <c r="EC10" s="68"/>
      <c r="ED10" s="48">
        <v>30</v>
      </c>
      <c r="EE10" s="72">
        <v>0</v>
      </c>
      <c r="EF10" s="74">
        <f t="shared" si="44"/>
        <v>30</v>
      </c>
      <c r="EG10" s="68"/>
      <c r="EH10" s="130">
        <v>20</v>
      </c>
      <c r="EI10" s="83">
        <v>0</v>
      </c>
      <c r="EJ10" s="79">
        <f t="shared" si="45"/>
        <v>20</v>
      </c>
      <c r="EK10" s="68"/>
      <c r="EL10" s="52">
        <v>18</v>
      </c>
      <c r="EM10" s="52">
        <v>6</v>
      </c>
      <c r="EN10" s="54">
        <v>0</v>
      </c>
      <c r="EO10" s="56">
        <f t="shared" si="46"/>
        <v>24</v>
      </c>
      <c r="EP10" s="68"/>
      <c r="EQ10" s="61">
        <v>10</v>
      </c>
      <c r="ER10" s="59">
        <f t="shared" si="47"/>
        <v>10</v>
      </c>
      <c r="ES10" s="60">
        <f t="shared" si="0"/>
        <v>20</v>
      </c>
      <c r="ET10" s="68"/>
      <c r="EU10" s="62">
        <v>0</v>
      </c>
      <c r="EV10" s="64">
        <v>0</v>
      </c>
      <c r="EW10" s="66">
        <f t="shared" si="48"/>
        <v>0</v>
      </c>
      <c r="EX10" s="68"/>
      <c r="EY10" s="45">
        <v>42</v>
      </c>
      <c r="EZ10" s="50">
        <v>0</v>
      </c>
      <c r="FA10" s="71">
        <f t="shared" si="49"/>
        <v>42</v>
      </c>
      <c r="FB10" s="68"/>
      <c r="FC10" s="48">
        <v>0</v>
      </c>
      <c r="FD10" s="72">
        <v>0</v>
      </c>
      <c r="FE10" s="74">
        <f t="shared" si="50"/>
        <v>0</v>
      </c>
      <c r="FF10" s="68"/>
      <c r="FG10" s="135">
        <v>0</v>
      </c>
      <c r="FH10" s="83">
        <v>0</v>
      </c>
      <c r="FI10" s="79">
        <f t="shared" si="51"/>
        <v>0</v>
      </c>
      <c r="FJ10" s="68"/>
      <c r="FK10" s="52">
        <v>20</v>
      </c>
      <c r="FL10" s="54">
        <v>20</v>
      </c>
      <c r="FM10" s="56">
        <f t="shared" si="52"/>
        <v>40</v>
      </c>
      <c r="FN10" s="68"/>
      <c r="FO10" s="61">
        <v>36</v>
      </c>
      <c r="FP10" s="59">
        <v>0</v>
      </c>
      <c r="FQ10" s="60">
        <f t="shared" si="53"/>
        <v>36</v>
      </c>
      <c r="FR10" s="68"/>
      <c r="FS10" s="64">
        <v>15</v>
      </c>
      <c r="FT10" s="68"/>
      <c r="FU10" s="45">
        <v>70</v>
      </c>
      <c r="FV10" s="50">
        <v>0</v>
      </c>
      <c r="FW10" s="71">
        <f t="shared" si="54"/>
        <v>70</v>
      </c>
      <c r="FX10" s="68"/>
      <c r="FY10" s="48">
        <v>24</v>
      </c>
      <c r="FZ10" s="72">
        <v>0</v>
      </c>
      <c r="GA10" s="74">
        <f t="shared" si="55"/>
        <v>24</v>
      </c>
      <c r="GB10" s="68"/>
      <c r="GC10" s="135">
        <v>42</v>
      </c>
      <c r="GD10" s="83">
        <v>0</v>
      </c>
      <c r="GE10" s="79">
        <f t="shared" si="56"/>
        <v>42</v>
      </c>
      <c r="GF10" s="109"/>
      <c r="GG10" s="54">
        <v>50</v>
      </c>
      <c r="GH10" s="68"/>
      <c r="GI10" s="61">
        <v>10</v>
      </c>
      <c r="GJ10" s="59">
        <f t="shared" si="57"/>
        <v>10</v>
      </c>
      <c r="GK10" s="60">
        <f t="shared" si="58"/>
        <v>20</v>
      </c>
      <c r="GL10" s="68"/>
      <c r="GM10" s="62">
        <v>48</v>
      </c>
      <c r="GN10" s="64">
        <v>0</v>
      </c>
      <c r="GO10" s="66">
        <f t="shared" si="59"/>
        <v>48</v>
      </c>
      <c r="GP10" s="68"/>
      <c r="GQ10" s="45">
        <v>65</v>
      </c>
      <c r="GR10" s="50">
        <v>0</v>
      </c>
      <c r="GS10" s="71">
        <f t="shared" si="60"/>
        <v>65</v>
      </c>
      <c r="GT10" s="68"/>
      <c r="GU10" s="48">
        <v>10</v>
      </c>
      <c r="GV10" s="72">
        <f t="shared" si="61"/>
        <v>10</v>
      </c>
      <c r="GW10" s="74">
        <f t="shared" si="62"/>
        <v>20</v>
      </c>
      <c r="GX10" s="68"/>
      <c r="GY10" s="135">
        <v>55</v>
      </c>
      <c r="GZ10" s="83">
        <v>0</v>
      </c>
      <c r="HA10" s="79">
        <f t="shared" si="63"/>
        <v>55</v>
      </c>
      <c r="HB10" s="68"/>
      <c r="HC10" s="52">
        <v>20</v>
      </c>
      <c r="HD10" s="54">
        <v>0</v>
      </c>
      <c r="HE10" s="56">
        <f t="shared" si="64"/>
        <v>20</v>
      </c>
      <c r="HF10" s="68"/>
      <c r="HG10" s="61">
        <v>18</v>
      </c>
      <c r="HH10" s="59">
        <v>0</v>
      </c>
      <c r="HI10" s="60">
        <f t="shared" si="65"/>
        <v>18</v>
      </c>
      <c r="HJ10" s="68"/>
      <c r="HK10" s="62">
        <v>30</v>
      </c>
      <c r="HL10" s="64">
        <v>0</v>
      </c>
      <c r="HM10" s="66">
        <f t="shared" si="66"/>
        <v>30</v>
      </c>
      <c r="HN10" s="68"/>
      <c r="HO10" s="45">
        <v>18</v>
      </c>
      <c r="HP10" s="50">
        <v>0</v>
      </c>
      <c r="HQ10" s="71">
        <f t="shared" si="67"/>
        <v>18</v>
      </c>
      <c r="HR10" s="68"/>
      <c r="HS10" s="48">
        <v>20</v>
      </c>
      <c r="HT10" s="72">
        <v>0</v>
      </c>
      <c r="HU10" s="74">
        <f t="shared" si="68"/>
        <v>20</v>
      </c>
      <c r="HV10" s="109"/>
      <c r="HW10" s="135">
        <v>66</v>
      </c>
      <c r="HX10" s="83">
        <v>0</v>
      </c>
      <c r="HY10" s="79">
        <f t="shared" si="69"/>
        <v>66</v>
      </c>
      <c r="HZ10" s="68"/>
      <c r="IA10" s="52">
        <v>10</v>
      </c>
      <c r="IB10" s="54">
        <v>0</v>
      </c>
      <c r="IC10" s="56">
        <f t="shared" si="70"/>
        <v>10</v>
      </c>
      <c r="ID10" s="68"/>
      <c r="IE10" s="61">
        <v>42</v>
      </c>
      <c r="IF10" s="59">
        <v>0</v>
      </c>
      <c r="IG10" s="60">
        <f t="shared" si="71"/>
        <v>42</v>
      </c>
      <c r="IH10" s="68"/>
      <c r="II10" s="95">
        <f t="shared" si="72"/>
        <v>2175</v>
      </c>
      <c r="IJ10" s="96">
        <f t="shared" si="73"/>
        <v>1250</v>
      </c>
      <c r="IK10" s="97">
        <f t="shared" si="74"/>
        <v>3425</v>
      </c>
      <c r="IL10" s="68"/>
      <c r="IM10" s="138">
        <v>0</v>
      </c>
      <c r="IN10" s="137" t="s">
        <v>190</v>
      </c>
      <c r="IO10" s="139">
        <v>3751</v>
      </c>
      <c r="IP10" s="68"/>
      <c r="IQ10" s="164" t="s">
        <v>243</v>
      </c>
      <c r="IR10" s="139">
        <v>23692</v>
      </c>
      <c r="IS10" s="68"/>
      <c r="IT10" s="46"/>
      <c r="IU10" s="46">
        <v>0</v>
      </c>
      <c r="IV10" s="3">
        <f t="shared" si="75"/>
        <v>0</v>
      </c>
      <c r="IW10" s="68"/>
      <c r="IX10" s="46"/>
      <c r="IY10" s="46">
        <v>0</v>
      </c>
      <c r="IZ10" s="3">
        <f t="shared" si="76"/>
        <v>0</v>
      </c>
      <c r="JA10" s="68"/>
      <c r="JB10" s="46"/>
      <c r="JC10" s="46">
        <v>0</v>
      </c>
      <c r="JD10" s="3">
        <f t="shared" si="77"/>
        <v>0</v>
      </c>
    </row>
    <row r="11" spans="1:264" x14ac:dyDescent="0.25">
      <c r="A11" s="16" t="s">
        <v>9</v>
      </c>
      <c r="C11" s="40">
        <v>41</v>
      </c>
      <c r="D11" s="49">
        <v>41</v>
      </c>
      <c r="E11" s="79">
        <f t="shared" si="1"/>
        <v>82</v>
      </c>
      <c r="F11" s="68"/>
      <c r="G11" s="17">
        <v>100</v>
      </c>
      <c r="H11" s="89">
        <v>40</v>
      </c>
      <c r="I11" s="89">
        <v>60</v>
      </c>
      <c r="J11" s="56">
        <f t="shared" si="2"/>
        <v>200</v>
      </c>
      <c r="K11" s="68"/>
      <c r="L11" s="19">
        <v>20</v>
      </c>
      <c r="M11" s="20">
        <v>20</v>
      </c>
      <c r="N11" s="60">
        <f t="shared" si="3"/>
        <v>40</v>
      </c>
      <c r="O11" s="68"/>
      <c r="P11" s="43">
        <v>28</v>
      </c>
      <c r="Q11" s="90">
        <v>28</v>
      </c>
      <c r="R11" s="66">
        <f t="shared" si="4"/>
        <v>56</v>
      </c>
      <c r="S11" s="68"/>
      <c r="T11" s="45">
        <v>90</v>
      </c>
      <c r="U11" s="50">
        <v>90</v>
      </c>
      <c r="V11" s="71">
        <f t="shared" si="5"/>
        <v>180</v>
      </c>
      <c r="W11" s="68"/>
      <c r="X11" s="91">
        <v>40</v>
      </c>
      <c r="Y11" s="72">
        <f t="shared" si="6"/>
        <v>40</v>
      </c>
      <c r="Z11" s="74">
        <f t="shared" si="7"/>
        <v>80</v>
      </c>
      <c r="AA11" s="68"/>
      <c r="AB11" s="51">
        <v>120</v>
      </c>
      <c r="AC11" s="83">
        <f t="shared" si="8"/>
        <v>120</v>
      </c>
      <c r="AD11" s="79">
        <f t="shared" si="9"/>
        <v>240</v>
      </c>
      <c r="AE11" s="68"/>
      <c r="AF11" s="57">
        <v>80</v>
      </c>
      <c r="AG11" s="54">
        <f t="shared" si="10"/>
        <v>80</v>
      </c>
      <c r="AH11" s="56">
        <f t="shared" si="11"/>
        <v>160</v>
      </c>
      <c r="AI11" s="68"/>
      <c r="AJ11" s="67">
        <v>90</v>
      </c>
      <c r="AK11" s="59">
        <f t="shared" si="12"/>
        <v>90</v>
      </c>
      <c r="AL11" s="60">
        <f t="shared" si="13"/>
        <v>180</v>
      </c>
      <c r="AM11" s="68"/>
      <c r="AN11" s="69">
        <v>280</v>
      </c>
      <c r="AO11" s="64">
        <f t="shared" si="14"/>
        <v>280</v>
      </c>
      <c r="AP11" s="66">
        <f t="shared" si="15"/>
        <v>560</v>
      </c>
      <c r="AQ11" s="68"/>
      <c r="AR11" s="76">
        <v>260</v>
      </c>
      <c r="AS11" s="81">
        <v>250</v>
      </c>
      <c r="AT11" s="92">
        <v>10</v>
      </c>
      <c r="AU11" s="71">
        <f t="shared" si="16"/>
        <v>520</v>
      </c>
      <c r="AV11" s="68"/>
      <c r="AW11" s="91">
        <v>0</v>
      </c>
      <c r="AX11" s="91">
        <v>0</v>
      </c>
      <c r="AY11" s="100">
        <v>0</v>
      </c>
      <c r="AZ11" s="100">
        <v>0</v>
      </c>
      <c r="BA11" s="100">
        <v>0</v>
      </c>
      <c r="BB11" s="72">
        <v>0</v>
      </c>
      <c r="BC11" s="72">
        <v>0</v>
      </c>
      <c r="BD11" s="72">
        <v>0</v>
      </c>
      <c r="BE11" s="74">
        <f t="shared" si="17"/>
        <v>0</v>
      </c>
      <c r="BF11" s="68"/>
      <c r="BG11" s="51">
        <v>210</v>
      </c>
      <c r="BH11" s="84">
        <v>90</v>
      </c>
      <c r="BI11" s="84">
        <f t="shared" si="18"/>
        <v>120</v>
      </c>
      <c r="BJ11" s="79">
        <f t="shared" si="19"/>
        <v>420</v>
      </c>
      <c r="BK11" s="68"/>
      <c r="BL11" s="17">
        <v>40</v>
      </c>
      <c r="BM11" s="54">
        <f t="shared" si="20"/>
        <v>40</v>
      </c>
      <c r="BN11" s="56">
        <f t="shared" si="21"/>
        <v>80</v>
      </c>
      <c r="BO11" s="68"/>
      <c r="BP11" s="93">
        <v>10</v>
      </c>
      <c r="BQ11" s="59">
        <f t="shared" si="22"/>
        <v>10</v>
      </c>
      <c r="BR11" s="60">
        <f t="shared" si="23"/>
        <v>20</v>
      </c>
      <c r="BS11" s="68"/>
      <c r="BT11" s="87">
        <v>40</v>
      </c>
      <c r="BU11" s="64">
        <f t="shared" si="24"/>
        <v>40</v>
      </c>
      <c r="BV11" s="66">
        <f t="shared" si="25"/>
        <v>80</v>
      </c>
      <c r="BW11" s="68"/>
      <c r="BX11" s="94">
        <v>80</v>
      </c>
      <c r="BY11" s="50">
        <f t="shared" si="26"/>
        <v>80</v>
      </c>
      <c r="BZ11" s="71">
        <f t="shared" si="27"/>
        <v>160</v>
      </c>
      <c r="CA11" s="68"/>
      <c r="CB11" s="91">
        <v>30</v>
      </c>
      <c r="CC11" s="102">
        <v>20</v>
      </c>
      <c r="CD11" s="148">
        <v>10</v>
      </c>
      <c r="CE11" s="104">
        <f t="shared" si="28"/>
        <v>60</v>
      </c>
      <c r="CF11" s="68"/>
      <c r="CG11" s="51">
        <v>240</v>
      </c>
      <c r="CH11" s="107">
        <v>120</v>
      </c>
      <c r="CI11" s="107">
        <f t="shared" si="29"/>
        <v>120</v>
      </c>
      <c r="CJ11" s="79">
        <f t="shared" si="30"/>
        <v>480</v>
      </c>
      <c r="CK11" s="68"/>
      <c r="CL11" s="17">
        <v>210</v>
      </c>
      <c r="CM11" s="54">
        <f t="shared" si="31"/>
        <v>210</v>
      </c>
      <c r="CN11" s="56">
        <f t="shared" si="32"/>
        <v>420</v>
      </c>
      <c r="CO11" s="68"/>
      <c r="CP11" s="111">
        <v>10</v>
      </c>
      <c r="CQ11" s="149">
        <v>10</v>
      </c>
      <c r="CR11" s="114">
        <f t="shared" si="33"/>
        <v>20</v>
      </c>
      <c r="CS11" s="68"/>
      <c r="CT11" s="69">
        <v>350</v>
      </c>
      <c r="CU11" s="64">
        <f t="shared" si="34"/>
        <v>350</v>
      </c>
      <c r="CV11" s="66">
        <f t="shared" si="35"/>
        <v>700</v>
      </c>
      <c r="CW11" s="68"/>
      <c r="CX11" s="76">
        <v>400</v>
      </c>
      <c r="CY11" s="50">
        <f t="shared" si="36"/>
        <v>400</v>
      </c>
      <c r="CZ11" s="71">
        <f t="shared" si="37"/>
        <v>800</v>
      </c>
      <c r="DA11" s="68"/>
      <c r="DB11" s="154">
        <v>0</v>
      </c>
      <c r="DC11" s="122">
        <v>0</v>
      </c>
      <c r="DD11" s="115">
        <v>60</v>
      </c>
      <c r="DE11" s="115">
        <v>0</v>
      </c>
      <c r="DF11" s="133">
        <v>20</v>
      </c>
      <c r="DG11" s="117">
        <v>0</v>
      </c>
      <c r="DH11" s="117">
        <v>60</v>
      </c>
      <c r="DI11" s="68"/>
      <c r="DJ11" s="119">
        <v>30</v>
      </c>
      <c r="DK11" s="83">
        <f t="shared" si="38"/>
        <v>30</v>
      </c>
      <c r="DL11" s="79">
        <f t="shared" si="39"/>
        <v>60</v>
      </c>
      <c r="DM11" s="68"/>
      <c r="DN11" s="52">
        <v>0</v>
      </c>
      <c r="DO11" s="54">
        <v>0</v>
      </c>
      <c r="DP11" s="121">
        <f t="shared" si="40"/>
        <v>0</v>
      </c>
      <c r="DQ11" s="68"/>
      <c r="DR11" s="124">
        <v>300</v>
      </c>
      <c r="DS11" s="59">
        <v>0</v>
      </c>
      <c r="DT11" s="60">
        <f t="shared" si="41"/>
        <v>300</v>
      </c>
      <c r="DU11" s="68"/>
      <c r="DV11" s="62">
        <v>0</v>
      </c>
      <c r="DW11" s="64">
        <v>0</v>
      </c>
      <c r="DX11" s="66">
        <f t="shared" si="42"/>
        <v>0</v>
      </c>
      <c r="DY11" s="68"/>
      <c r="DZ11" s="127">
        <v>310</v>
      </c>
      <c r="EA11" s="50">
        <v>0</v>
      </c>
      <c r="EB11" s="71">
        <f t="shared" si="43"/>
        <v>310</v>
      </c>
      <c r="EC11" s="68"/>
      <c r="ED11" s="48">
        <v>84</v>
      </c>
      <c r="EE11" s="72">
        <v>0</v>
      </c>
      <c r="EF11" s="74">
        <f t="shared" si="44"/>
        <v>84</v>
      </c>
      <c r="EG11" s="68"/>
      <c r="EH11" s="130">
        <v>170</v>
      </c>
      <c r="EI11" s="83">
        <v>0</v>
      </c>
      <c r="EJ11" s="79">
        <f t="shared" si="45"/>
        <v>170</v>
      </c>
      <c r="EK11" s="68"/>
      <c r="EL11" s="52">
        <v>162</v>
      </c>
      <c r="EM11" s="52">
        <v>18</v>
      </c>
      <c r="EN11" s="54">
        <v>0</v>
      </c>
      <c r="EO11" s="56">
        <f t="shared" si="46"/>
        <v>180</v>
      </c>
      <c r="EP11" s="68"/>
      <c r="EQ11" s="61">
        <v>60</v>
      </c>
      <c r="ER11" s="59">
        <f t="shared" si="47"/>
        <v>60</v>
      </c>
      <c r="ES11" s="60">
        <f t="shared" si="0"/>
        <v>120</v>
      </c>
      <c r="ET11" s="68"/>
      <c r="EU11" s="62">
        <v>0</v>
      </c>
      <c r="EV11" s="64">
        <v>0</v>
      </c>
      <c r="EW11" s="66">
        <f t="shared" si="48"/>
        <v>0</v>
      </c>
      <c r="EX11" s="68"/>
      <c r="EY11" s="45">
        <v>144</v>
      </c>
      <c r="EZ11" s="50">
        <v>0</v>
      </c>
      <c r="FA11" s="71">
        <f t="shared" si="49"/>
        <v>144</v>
      </c>
      <c r="FB11" s="68"/>
      <c r="FC11" s="48">
        <v>0</v>
      </c>
      <c r="FD11" s="72">
        <v>0</v>
      </c>
      <c r="FE11" s="74">
        <f t="shared" si="50"/>
        <v>0</v>
      </c>
      <c r="FF11" s="68"/>
      <c r="FG11" s="135">
        <v>6</v>
      </c>
      <c r="FH11" s="83">
        <v>0</v>
      </c>
      <c r="FI11" s="79">
        <f t="shared" si="51"/>
        <v>6</v>
      </c>
      <c r="FJ11" s="68"/>
      <c r="FK11" s="52">
        <v>80</v>
      </c>
      <c r="FL11" s="54">
        <v>80</v>
      </c>
      <c r="FM11" s="56">
        <f t="shared" si="52"/>
        <v>160</v>
      </c>
      <c r="FN11" s="68"/>
      <c r="FO11" s="61">
        <v>114</v>
      </c>
      <c r="FP11" s="59">
        <v>0</v>
      </c>
      <c r="FQ11" s="60">
        <f t="shared" si="53"/>
        <v>114</v>
      </c>
      <c r="FR11" s="68"/>
      <c r="FS11" s="64">
        <v>65</v>
      </c>
      <c r="FT11" s="68"/>
      <c r="FU11" s="45">
        <v>310</v>
      </c>
      <c r="FV11" s="50">
        <v>0</v>
      </c>
      <c r="FW11" s="71">
        <f t="shared" si="54"/>
        <v>310</v>
      </c>
      <c r="FX11" s="68"/>
      <c r="FY11" s="48">
        <v>72</v>
      </c>
      <c r="FZ11" s="72">
        <v>0</v>
      </c>
      <c r="GA11" s="74">
        <f t="shared" si="55"/>
        <v>72</v>
      </c>
      <c r="GB11" s="68"/>
      <c r="GC11" s="135">
        <v>174</v>
      </c>
      <c r="GD11" s="83">
        <v>0</v>
      </c>
      <c r="GE11" s="79">
        <f t="shared" si="56"/>
        <v>174</v>
      </c>
      <c r="GF11" s="109"/>
      <c r="GG11" s="54">
        <v>165</v>
      </c>
      <c r="GH11" s="68"/>
      <c r="GI11" s="61">
        <v>27</v>
      </c>
      <c r="GJ11" s="59">
        <f t="shared" si="57"/>
        <v>27</v>
      </c>
      <c r="GK11" s="60">
        <f t="shared" si="58"/>
        <v>54</v>
      </c>
      <c r="GL11" s="68"/>
      <c r="GM11" s="62">
        <v>192</v>
      </c>
      <c r="GN11" s="64">
        <v>0</v>
      </c>
      <c r="GO11" s="66">
        <f t="shared" si="59"/>
        <v>192</v>
      </c>
      <c r="GP11" s="68"/>
      <c r="GQ11" s="45">
        <v>320</v>
      </c>
      <c r="GR11" s="50">
        <v>0</v>
      </c>
      <c r="GS11" s="71">
        <f t="shared" si="60"/>
        <v>320</v>
      </c>
      <c r="GT11" s="68"/>
      <c r="GU11" s="48">
        <v>70</v>
      </c>
      <c r="GV11" s="72">
        <f t="shared" si="61"/>
        <v>70</v>
      </c>
      <c r="GW11" s="74">
        <f t="shared" si="62"/>
        <v>140</v>
      </c>
      <c r="GX11" s="68"/>
      <c r="GY11" s="135">
        <v>190</v>
      </c>
      <c r="GZ11" s="83">
        <v>0</v>
      </c>
      <c r="HA11" s="79">
        <f t="shared" si="63"/>
        <v>190</v>
      </c>
      <c r="HB11" s="68"/>
      <c r="HC11" s="52">
        <v>80</v>
      </c>
      <c r="HD11" s="54">
        <v>0</v>
      </c>
      <c r="HE11" s="56">
        <f t="shared" si="64"/>
        <v>80</v>
      </c>
      <c r="HF11" s="68"/>
      <c r="HG11" s="61">
        <v>48</v>
      </c>
      <c r="HH11" s="59">
        <v>0</v>
      </c>
      <c r="HI11" s="60">
        <f t="shared" si="65"/>
        <v>48</v>
      </c>
      <c r="HJ11" s="68"/>
      <c r="HK11" s="62">
        <v>110</v>
      </c>
      <c r="HL11" s="64">
        <v>0</v>
      </c>
      <c r="HM11" s="66">
        <f t="shared" si="66"/>
        <v>110</v>
      </c>
      <c r="HN11" s="68"/>
      <c r="HO11" s="45">
        <v>78</v>
      </c>
      <c r="HP11" s="50">
        <v>0</v>
      </c>
      <c r="HQ11" s="71">
        <f t="shared" si="67"/>
        <v>78</v>
      </c>
      <c r="HR11" s="68"/>
      <c r="HS11" s="48">
        <v>130</v>
      </c>
      <c r="HT11" s="72">
        <v>0</v>
      </c>
      <c r="HU11" s="74">
        <f t="shared" si="68"/>
        <v>130</v>
      </c>
      <c r="HV11" s="109"/>
      <c r="HW11" s="135">
        <v>240</v>
      </c>
      <c r="HX11" s="83">
        <v>0</v>
      </c>
      <c r="HY11" s="79">
        <f t="shared" si="69"/>
        <v>240</v>
      </c>
      <c r="HZ11" s="68"/>
      <c r="IA11" s="52">
        <v>50</v>
      </c>
      <c r="IB11" s="54">
        <v>0</v>
      </c>
      <c r="IC11" s="56">
        <f t="shared" si="70"/>
        <v>50</v>
      </c>
      <c r="ID11" s="68"/>
      <c r="IE11" s="61">
        <v>156</v>
      </c>
      <c r="IF11" s="59">
        <v>0</v>
      </c>
      <c r="IG11" s="60">
        <f t="shared" si="71"/>
        <v>156</v>
      </c>
      <c r="IH11" s="68"/>
      <c r="II11" s="95">
        <f t="shared" si="72"/>
        <v>6494</v>
      </c>
      <c r="IJ11" s="96">
        <f t="shared" si="73"/>
        <v>3346</v>
      </c>
      <c r="IK11" s="97">
        <f t="shared" si="74"/>
        <v>9840</v>
      </c>
      <c r="IL11" s="68"/>
      <c r="IM11" s="138">
        <v>12</v>
      </c>
      <c r="IN11" s="137" t="s">
        <v>207</v>
      </c>
      <c r="IO11" s="139">
        <v>11831</v>
      </c>
      <c r="IP11" s="68"/>
      <c r="IQ11" s="164" t="s">
        <v>243</v>
      </c>
      <c r="IR11" s="139">
        <v>15788</v>
      </c>
      <c r="IS11" s="68"/>
      <c r="IT11" s="46"/>
      <c r="IU11" s="46">
        <v>0</v>
      </c>
      <c r="IV11" s="3">
        <f t="shared" si="75"/>
        <v>0</v>
      </c>
      <c r="IW11" s="68"/>
      <c r="IX11" s="46"/>
      <c r="IY11" s="46">
        <v>0</v>
      </c>
      <c r="IZ11" s="3">
        <f t="shared" si="76"/>
        <v>0</v>
      </c>
      <c r="JA11" s="68"/>
      <c r="JB11" s="46"/>
      <c r="JC11" s="46">
        <v>0</v>
      </c>
      <c r="JD11" s="3">
        <f t="shared" si="77"/>
        <v>0</v>
      </c>
    </row>
    <row r="12" spans="1:264" x14ac:dyDescent="0.25">
      <c r="A12" s="16" t="s">
        <v>10</v>
      </c>
      <c r="C12" s="40">
        <v>21</v>
      </c>
      <c r="D12" s="49">
        <v>21</v>
      </c>
      <c r="E12" s="79">
        <f t="shared" si="1"/>
        <v>42</v>
      </c>
      <c r="F12" s="68"/>
      <c r="G12" s="17">
        <v>60</v>
      </c>
      <c r="H12" s="89">
        <v>20</v>
      </c>
      <c r="I12" s="89">
        <v>40</v>
      </c>
      <c r="J12" s="56">
        <f t="shared" si="2"/>
        <v>120</v>
      </c>
      <c r="K12" s="68"/>
      <c r="L12" s="19">
        <v>20</v>
      </c>
      <c r="M12" s="20">
        <v>20</v>
      </c>
      <c r="N12" s="60">
        <f t="shared" si="3"/>
        <v>40</v>
      </c>
      <c r="O12" s="68"/>
      <c r="P12" s="43">
        <v>12</v>
      </c>
      <c r="Q12" s="90">
        <v>12</v>
      </c>
      <c r="R12" s="66">
        <f t="shared" si="4"/>
        <v>24</v>
      </c>
      <c r="S12" s="68"/>
      <c r="T12" s="45">
        <v>80</v>
      </c>
      <c r="U12" s="50">
        <v>80</v>
      </c>
      <c r="V12" s="71">
        <f t="shared" si="5"/>
        <v>160</v>
      </c>
      <c r="W12" s="68"/>
      <c r="X12" s="91">
        <v>40</v>
      </c>
      <c r="Y12" s="72">
        <f t="shared" si="6"/>
        <v>40</v>
      </c>
      <c r="Z12" s="74">
        <f t="shared" si="7"/>
        <v>80</v>
      </c>
      <c r="AA12" s="68"/>
      <c r="AB12" s="51">
        <v>110</v>
      </c>
      <c r="AC12" s="83">
        <f t="shared" si="8"/>
        <v>110</v>
      </c>
      <c r="AD12" s="79">
        <f t="shared" si="9"/>
        <v>220</v>
      </c>
      <c r="AE12" s="68"/>
      <c r="AF12" s="57">
        <v>80</v>
      </c>
      <c r="AG12" s="54">
        <f t="shared" si="10"/>
        <v>80</v>
      </c>
      <c r="AH12" s="56">
        <f t="shared" si="11"/>
        <v>160</v>
      </c>
      <c r="AI12" s="68"/>
      <c r="AJ12" s="67">
        <v>80</v>
      </c>
      <c r="AK12" s="59">
        <f t="shared" si="12"/>
        <v>80</v>
      </c>
      <c r="AL12" s="60">
        <f t="shared" si="13"/>
        <v>160</v>
      </c>
      <c r="AM12" s="68"/>
      <c r="AN12" s="69">
        <v>240</v>
      </c>
      <c r="AO12" s="64">
        <f t="shared" si="14"/>
        <v>240</v>
      </c>
      <c r="AP12" s="66">
        <f t="shared" si="15"/>
        <v>480</v>
      </c>
      <c r="AQ12" s="68"/>
      <c r="AR12" s="76">
        <v>180</v>
      </c>
      <c r="AS12" s="81">
        <v>170</v>
      </c>
      <c r="AT12" s="92">
        <v>10</v>
      </c>
      <c r="AU12" s="71">
        <f t="shared" si="16"/>
        <v>360</v>
      </c>
      <c r="AV12" s="68"/>
      <c r="AW12" s="91">
        <v>0</v>
      </c>
      <c r="AX12" s="91">
        <v>0</v>
      </c>
      <c r="AY12" s="100">
        <v>0</v>
      </c>
      <c r="AZ12" s="100">
        <v>0</v>
      </c>
      <c r="BA12" s="100">
        <v>0</v>
      </c>
      <c r="BB12" s="72">
        <v>0</v>
      </c>
      <c r="BC12" s="72">
        <v>0</v>
      </c>
      <c r="BD12" s="72">
        <v>0</v>
      </c>
      <c r="BE12" s="74">
        <f t="shared" si="17"/>
        <v>0</v>
      </c>
      <c r="BF12" s="68"/>
      <c r="BG12" s="51">
        <v>160</v>
      </c>
      <c r="BH12" s="84">
        <v>60</v>
      </c>
      <c r="BI12" s="84">
        <f t="shared" si="18"/>
        <v>100</v>
      </c>
      <c r="BJ12" s="79">
        <f t="shared" si="19"/>
        <v>320</v>
      </c>
      <c r="BK12" s="68"/>
      <c r="BL12" s="17">
        <v>30</v>
      </c>
      <c r="BM12" s="54">
        <f t="shared" si="20"/>
        <v>30</v>
      </c>
      <c r="BN12" s="56">
        <f t="shared" si="21"/>
        <v>60</v>
      </c>
      <c r="BO12" s="68"/>
      <c r="BP12" s="93">
        <v>10</v>
      </c>
      <c r="BQ12" s="59">
        <f t="shared" si="22"/>
        <v>10</v>
      </c>
      <c r="BR12" s="60">
        <f t="shared" si="23"/>
        <v>20</v>
      </c>
      <c r="BS12" s="68"/>
      <c r="BT12" s="87">
        <v>30</v>
      </c>
      <c r="BU12" s="64">
        <f t="shared" si="24"/>
        <v>30</v>
      </c>
      <c r="BV12" s="66">
        <f t="shared" si="25"/>
        <v>60</v>
      </c>
      <c r="BW12" s="68"/>
      <c r="BX12" s="94">
        <v>70</v>
      </c>
      <c r="BY12" s="50">
        <f t="shared" si="26"/>
        <v>70</v>
      </c>
      <c r="BZ12" s="71">
        <f t="shared" si="27"/>
        <v>140</v>
      </c>
      <c r="CA12" s="68"/>
      <c r="CB12" s="91">
        <v>20</v>
      </c>
      <c r="CC12" s="102">
        <v>10</v>
      </c>
      <c r="CD12" s="148">
        <v>10</v>
      </c>
      <c r="CE12" s="104">
        <f t="shared" si="28"/>
        <v>40</v>
      </c>
      <c r="CF12" s="68"/>
      <c r="CG12" s="51">
        <v>200</v>
      </c>
      <c r="CH12" s="107">
        <v>100</v>
      </c>
      <c r="CI12" s="107">
        <f t="shared" si="29"/>
        <v>100</v>
      </c>
      <c r="CJ12" s="79">
        <f t="shared" si="30"/>
        <v>400</v>
      </c>
      <c r="CK12" s="68"/>
      <c r="CL12" s="17">
        <v>155</v>
      </c>
      <c r="CM12" s="54">
        <f t="shared" si="31"/>
        <v>155</v>
      </c>
      <c r="CN12" s="56">
        <f t="shared" si="32"/>
        <v>310</v>
      </c>
      <c r="CO12" s="68"/>
      <c r="CP12" s="111">
        <v>10</v>
      </c>
      <c r="CQ12" s="149">
        <v>10</v>
      </c>
      <c r="CR12" s="114">
        <f t="shared" si="33"/>
        <v>20</v>
      </c>
      <c r="CS12" s="68"/>
      <c r="CT12" s="69">
        <v>260</v>
      </c>
      <c r="CU12" s="64">
        <f t="shared" si="34"/>
        <v>260</v>
      </c>
      <c r="CV12" s="66">
        <f t="shared" si="35"/>
        <v>520</v>
      </c>
      <c r="CW12" s="68"/>
      <c r="CX12" s="76">
        <v>320</v>
      </c>
      <c r="CY12" s="50">
        <f t="shared" si="36"/>
        <v>320</v>
      </c>
      <c r="CZ12" s="71">
        <f t="shared" si="37"/>
        <v>640</v>
      </c>
      <c r="DA12" s="68"/>
      <c r="DB12" s="154">
        <v>60</v>
      </c>
      <c r="DC12" s="122">
        <v>210</v>
      </c>
      <c r="DD12" s="115">
        <v>20</v>
      </c>
      <c r="DE12" s="115">
        <v>0</v>
      </c>
      <c r="DF12" s="133">
        <v>10</v>
      </c>
      <c r="DG12" s="117">
        <v>375</v>
      </c>
      <c r="DH12" s="117">
        <v>20</v>
      </c>
      <c r="DI12" s="68"/>
      <c r="DJ12" s="119">
        <v>30</v>
      </c>
      <c r="DK12" s="83">
        <f t="shared" si="38"/>
        <v>30</v>
      </c>
      <c r="DL12" s="79">
        <f t="shared" si="39"/>
        <v>60</v>
      </c>
      <c r="DM12" s="68"/>
      <c r="DN12" s="52">
        <v>0</v>
      </c>
      <c r="DO12" s="54">
        <v>0</v>
      </c>
      <c r="DP12" s="121">
        <f t="shared" si="40"/>
        <v>0</v>
      </c>
      <c r="DQ12" s="68"/>
      <c r="DR12" s="124">
        <v>230</v>
      </c>
      <c r="DS12" s="59">
        <v>0</v>
      </c>
      <c r="DT12" s="60">
        <f t="shared" si="41"/>
        <v>230</v>
      </c>
      <c r="DU12" s="68"/>
      <c r="DV12" s="62">
        <v>0</v>
      </c>
      <c r="DW12" s="64">
        <v>0</v>
      </c>
      <c r="DX12" s="66">
        <f t="shared" si="42"/>
        <v>0</v>
      </c>
      <c r="DY12" s="68"/>
      <c r="DZ12" s="127">
        <v>270</v>
      </c>
      <c r="EA12" s="50">
        <v>0</v>
      </c>
      <c r="EB12" s="71">
        <f t="shared" si="43"/>
        <v>270</v>
      </c>
      <c r="EC12" s="68"/>
      <c r="ED12" s="48">
        <v>72</v>
      </c>
      <c r="EE12" s="72">
        <v>0</v>
      </c>
      <c r="EF12" s="74">
        <f t="shared" si="44"/>
        <v>72</v>
      </c>
      <c r="EG12" s="68"/>
      <c r="EH12" s="130">
        <v>60</v>
      </c>
      <c r="EI12" s="83">
        <v>0</v>
      </c>
      <c r="EJ12" s="79">
        <f t="shared" si="45"/>
        <v>60</v>
      </c>
      <c r="EK12" s="68"/>
      <c r="EL12" s="52">
        <v>36</v>
      </c>
      <c r="EM12" s="52">
        <v>6</v>
      </c>
      <c r="EN12" s="54">
        <v>0</v>
      </c>
      <c r="EO12" s="56">
        <f t="shared" si="46"/>
        <v>42</v>
      </c>
      <c r="EP12" s="68"/>
      <c r="EQ12" s="61">
        <v>40</v>
      </c>
      <c r="ER12" s="59">
        <f t="shared" si="47"/>
        <v>40</v>
      </c>
      <c r="ES12" s="60">
        <f t="shared" si="0"/>
        <v>80</v>
      </c>
      <c r="ET12" s="68"/>
      <c r="EU12" s="62">
        <v>0</v>
      </c>
      <c r="EV12" s="64">
        <v>0</v>
      </c>
      <c r="EW12" s="66">
        <f t="shared" si="48"/>
        <v>0</v>
      </c>
      <c r="EX12" s="68"/>
      <c r="EY12" s="45">
        <v>126</v>
      </c>
      <c r="EZ12" s="50">
        <v>0</v>
      </c>
      <c r="FA12" s="71">
        <f t="shared" si="49"/>
        <v>126</v>
      </c>
      <c r="FB12" s="68"/>
      <c r="FC12" s="48">
        <v>0</v>
      </c>
      <c r="FD12" s="72">
        <v>0</v>
      </c>
      <c r="FE12" s="74">
        <f t="shared" si="50"/>
        <v>0</v>
      </c>
      <c r="FF12" s="68"/>
      <c r="FG12" s="135">
        <v>0</v>
      </c>
      <c r="FH12" s="83">
        <v>0</v>
      </c>
      <c r="FI12" s="79">
        <f t="shared" si="51"/>
        <v>0</v>
      </c>
      <c r="FJ12" s="68"/>
      <c r="FK12" s="52">
        <v>60</v>
      </c>
      <c r="FL12" s="54">
        <v>60</v>
      </c>
      <c r="FM12" s="56">
        <f t="shared" si="52"/>
        <v>120</v>
      </c>
      <c r="FN12" s="68"/>
      <c r="FO12" s="61">
        <v>102</v>
      </c>
      <c r="FP12" s="59">
        <v>0</v>
      </c>
      <c r="FQ12" s="60">
        <f t="shared" si="53"/>
        <v>102</v>
      </c>
      <c r="FR12" s="68"/>
      <c r="FS12" s="64">
        <v>5</v>
      </c>
      <c r="FT12" s="68"/>
      <c r="FU12" s="45">
        <v>170</v>
      </c>
      <c r="FV12" s="50">
        <v>0</v>
      </c>
      <c r="FW12" s="71">
        <f t="shared" si="54"/>
        <v>170</v>
      </c>
      <c r="FX12" s="68"/>
      <c r="FY12" s="48">
        <v>54</v>
      </c>
      <c r="FZ12" s="72">
        <v>0</v>
      </c>
      <c r="GA12" s="74">
        <f t="shared" si="55"/>
        <v>54</v>
      </c>
      <c r="GB12" s="68"/>
      <c r="GC12" s="135">
        <v>66</v>
      </c>
      <c r="GD12" s="83">
        <v>0</v>
      </c>
      <c r="GE12" s="79">
        <f t="shared" si="56"/>
        <v>66</v>
      </c>
      <c r="GF12" s="109"/>
      <c r="GG12" s="54">
        <v>90</v>
      </c>
      <c r="GH12" s="68"/>
      <c r="GI12" s="61">
        <v>14</v>
      </c>
      <c r="GJ12" s="59">
        <f t="shared" si="57"/>
        <v>14</v>
      </c>
      <c r="GK12" s="60">
        <f t="shared" si="58"/>
        <v>28</v>
      </c>
      <c r="GL12" s="68"/>
      <c r="GM12" s="62">
        <v>102</v>
      </c>
      <c r="GN12" s="64">
        <v>0</v>
      </c>
      <c r="GO12" s="66">
        <f t="shared" si="59"/>
        <v>102</v>
      </c>
      <c r="GP12" s="68"/>
      <c r="GQ12" s="45">
        <v>175</v>
      </c>
      <c r="GR12" s="50">
        <v>0</v>
      </c>
      <c r="GS12" s="71">
        <f t="shared" si="60"/>
        <v>175</v>
      </c>
      <c r="GT12" s="68"/>
      <c r="GU12" s="48">
        <v>20</v>
      </c>
      <c r="GV12" s="72">
        <f t="shared" si="61"/>
        <v>20</v>
      </c>
      <c r="GW12" s="74">
        <f t="shared" si="62"/>
        <v>40</v>
      </c>
      <c r="GX12" s="68"/>
      <c r="GY12" s="135">
        <v>125</v>
      </c>
      <c r="GZ12" s="83">
        <v>0</v>
      </c>
      <c r="HA12" s="79">
        <f t="shared" si="63"/>
        <v>125</v>
      </c>
      <c r="HB12" s="68"/>
      <c r="HC12" s="52">
        <v>20</v>
      </c>
      <c r="HD12" s="54">
        <v>0</v>
      </c>
      <c r="HE12" s="56">
        <f t="shared" si="64"/>
        <v>20</v>
      </c>
      <c r="HF12" s="68"/>
      <c r="HG12" s="61">
        <v>36</v>
      </c>
      <c r="HH12" s="59">
        <v>0</v>
      </c>
      <c r="HI12" s="60">
        <f t="shared" si="65"/>
        <v>36</v>
      </c>
      <c r="HJ12" s="68"/>
      <c r="HK12" s="62">
        <v>80</v>
      </c>
      <c r="HL12" s="64">
        <v>0</v>
      </c>
      <c r="HM12" s="66">
        <f t="shared" si="66"/>
        <v>80</v>
      </c>
      <c r="HN12" s="68"/>
      <c r="HO12" s="45">
        <v>24</v>
      </c>
      <c r="HP12" s="50">
        <v>0</v>
      </c>
      <c r="HQ12" s="71">
        <f t="shared" si="67"/>
        <v>24</v>
      </c>
      <c r="HR12" s="68"/>
      <c r="HS12" s="48">
        <v>30</v>
      </c>
      <c r="HT12" s="72">
        <v>0</v>
      </c>
      <c r="HU12" s="74">
        <f t="shared" si="68"/>
        <v>30</v>
      </c>
      <c r="HV12" s="109"/>
      <c r="HW12" s="135">
        <v>156</v>
      </c>
      <c r="HX12" s="83">
        <v>0</v>
      </c>
      <c r="HY12" s="79">
        <f t="shared" si="69"/>
        <v>156</v>
      </c>
      <c r="HZ12" s="68"/>
      <c r="IA12" s="52">
        <v>10</v>
      </c>
      <c r="IB12" s="54">
        <v>0</v>
      </c>
      <c r="IC12" s="56">
        <f t="shared" si="70"/>
        <v>10</v>
      </c>
      <c r="ID12" s="68"/>
      <c r="IE12" s="61">
        <v>90</v>
      </c>
      <c r="IF12" s="59">
        <v>0</v>
      </c>
      <c r="IG12" s="60">
        <f t="shared" si="71"/>
        <v>90</v>
      </c>
      <c r="IH12" s="68"/>
      <c r="II12" s="95">
        <f t="shared" si="72"/>
        <v>4392</v>
      </c>
      <c r="IJ12" s="96">
        <f t="shared" si="73"/>
        <v>2747</v>
      </c>
      <c r="IK12" s="97">
        <f t="shared" si="74"/>
        <v>7139</v>
      </c>
      <c r="IL12" s="68"/>
      <c r="IM12" s="138">
        <v>6</v>
      </c>
      <c r="IN12" s="137" t="s">
        <v>223</v>
      </c>
      <c r="IO12" s="139">
        <v>9810</v>
      </c>
      <c r="IP12" s="68"/>
      <c r="IQ12" s="164" t="s">
        <v>243</v>
      </c>
      <c r="IR12" s="139">
        <v>15285</v>
      </c>
      <c r="IS12" s="68"/>
      <c r="IT12" s="46"/>
      <c r="IU12" s="46">
        <v>0</v>
      </c>
      <c r="IV12" s="3">
        <f t="shared" si="75"/>
        <v>0</v>
      </c>
      <c r="IW12" s="68"/>
      <c r="IX12" s="46"/>
      <c r="IY12" s="46">
        <v>0</v>
      </c>
      <c r="IZ12" s="3">
        <f t="shared" si="76"/>
        <v>0</v>
      </c>
      <c r="JA12" s="68"/>
      <c r="JB12" s="46"/>
      <c r="JC12" s="46">
        <v>0</v>
      </c>
      <c r="JD12" s="3">
        <f t="shared" si="77"/>
        <v>0</v>
      </c>
    </row>
    <row r="13" spans="1:264" x14ac:dyDescent="0.25">
      <c r="A13" s="16" t="s">
        <v>11</v>
      </c>
      <c r="C13" s="40">
        <v>7</v>
      </c>
      <c r="D13" s="49">
        <v>7</v>
      </c>
      <c r="E13" s="79">
        <f t="shared" si="1"/>
        <v>14</v>
      </c>
      <c r="F13" s="68"/>
      <c r="G13" s="17">
        <v>20</v>
      </c>
      <c r="H13" s="89">
        <v>10</v>
      </c>
      <c r="I13" s="89">
        <v>10</v>
      </c>
      <c r="J13" s="56">
        <f t="shared" si="2"/>
        <v>40</v>
      </c>
      <c r="K13" s="68"/>
      <c r="L13" s="19">
        <v>10</v>
      </c>
      <c r="M13" s="20">
        <v>10</v>
      </c>
      <c r="N13" s="60">
        <f t="shared" si="3"/>
        <v>20</v>
      </c>
      <c r="O13" s="68"/>
      <c r="P13" s="43">
        <v>3</v>
      </c>
      <c r="Q13" s="90">
        <v>3</v>
      </c>
      <c r="R13" s="66">
        <f t="shared" si="4"/>
        <v>6</v>
      </c>
      <c r="S13" s="68"/>
      <c r="T13" s="45">
        <v>20</v>
      </c>
      <c r="U13" s="50">
        <v>20</v>
      </c>
      <c r="V13" s="71">
        <f t="shared" si="5"/>
        <v>40</v>
      </c>
      <c r="W13" s="68"/>
      <c r="X13" s="91">
        <v>10</v>
      </c>
      <c r="Y13" s="72">
        <f t="shared" si="6"/>
        <v>10</v>
      </c>
      <c r="Z13" s="74">
        <f t="shared" si="7"/>
        <v>20</v>
      </c>
      <c r="AA13" s="68"/>
      <c r="AB13" s="51">
        <v>20</v>
      </c>
      <c r="AC13" s="83">
        <f t="shared" si="8"/>
        <v>20</v>
      </c>
      <c r="AD13" s="79">
        <f t="shared" si="9"/>
        <v>40</v>
      </c>
      <c r="AE13" s="68"/>
      <c r="AF13" s="57">
        <v>20</v>
      </c>
      <c r="AG13" s="54">
        <f t="shared" si="10"/>
        <v>20</v>
      </c>
      <c r="AH13" s="56">
        <f t="shared" si="11"/>
        <v>40</v>
      </c>
      <c r="AI13" s="68"/>
      <c r="AJ13" s="67">
        <v>20</v>
      </c>
      <c r="AK13" s="59">
        <f t="shared" si="12"/>
        <v>20</v>
      </c>
      <c r="AL13" s="60">
        <f t="shared" si="13"/>
        <v>40</v>
      </c>
      <c r="AM13" s="68"/>
      <c r="AN13" s="69">
        <v>60</v>
      </c>
      <c r="AO13" s="64">
        <f t="shared" si="14"/>
        <v>60</v>
      </c>
      <c r="AP13" s="66">
        <f t="shared" si="15"/>
        <v>120</v>
      </c>
      <c r="AQ13" s="68"/>
      <c r="AR13" s="76">
        <v>40</v>
      </c>
      <c r="AS13" s="81">
        <v>40</v>
      </c>
      <c r="AT13" s="92">
        <v>0</v>
      </c>
      <c r="AU13" s="71">
        <f t="shared" si="16"/>
        <v>80</v>
      </c>
      <c r="AV13" s="68"/>
      <c r="AW13" s="91">
        <v>0</v>
      </c>
      <c r="AX13" s="91">
        <v>0</v>
      </c>
      <c r="AY13" s="100">
        <v>0</v>
      </c>
      <c r="AZ13" s="100">
        <v>0</v>
      </c>
      <c r="BA13" s="100">
        <v>0</v>
      </c>
      <c r="BB13" s="72">
        <v>0</v>
      </c>
      <c r="BC13" s="72">
        <v>0</v>
      </c>
      <c r="BD13" s="72">
        <v>0</v>
      </c>
      <c r="BE13" s="74">
        <f t="shared" si="17"/>
        <v>0</v>
      </c>
      <c r="BF13" s="68"/>
      <c r="BG13" s="51">
        <v>30</v>
      </c>
      <c r="BH13" s="84">
        <v>20</v>
      </c>
      <c r="BI13" s="84">
        <f t="shared" si="18"/>
        <v>10</v>
      </c>
      <c r="BJ13" s="79">
        <f t="shared" si="19"/>
        <v>60</v>
      </c>
      <c r="BK13" s="68"/>
      <c r="BL13" s="17">
        <v>10</v>
      </c>
      <c r="BM13" s="54">
        <f t="shared" si="20"/>
        <v>10</v>
      </c>
      <c r="BN13" s="56">
        <f t="shared" si="21"/>
        <v>20</v>
      </c>
      <c r="BO13" s="68"/>
      <c r="BP13" s="93">
        <v>10</v>
      </c>
      <c r="BQ13" s="59">
        <f t="shared" si="22"/>
        <v>10</v>
      </c>
      <c r="BR13" s="60">
        <f t="shared" si="23"/>
        <v>20</v>
      </c>
      <c r="BS13" s="68"/>
      <c r="BT13" s="87">
        <v>10</v>
      </c>
      <c r="BU13" s="64">
        <f t="shared" si="24"/>
        <v>10</v>
      </c>
      <c r="BV13" s="66">
        <f t="shared" si="25"/>
        <v>20</v>
      </c>
      <c r="BW13" s="68"/>
      <c r="BX13" s="94">
        <v>15</v>
      </c>
      <c r="BY13" s="50">
        <f t="shared" si="26"/>
        <v>15</v>
      </c>
      <c r="BZ13" s="71">
        <f t="shared" si="27"/>
        <v>30</v>
      </c>
      <c r="CA13" s="68"/>
      <c r="CB13" s="91">
        <v>10</v>
      </c>
      <c r="CC13" s="102">
        <v>10</v>
      </c>
      <c r="CD13" s="148">
        <v>0</v>
      </c>
      <c r="CE13" s="104">
        <f t="shared" si="28"/>
        <v>20</v>
      </c>
      <c r="CF13" s="68"/>
      <c r="CG13" s="51">
        <v>35</v>
      </c>
      <c r="CH13" s="107">
        <v>20</v>
      </c>
      <c r="CI13" s="107">
        <f t="shared" si="29"/>
        <v>15</v>
      </c>
      <c r="CJ13" s="79">
        <f t="shared" si="30"/>
        <v>70</v>
      </c>
      <c r="CK13" s="68"/>
      <c r="CL13" s="17">
        <v>25</v>
      </c>
      <c r="CM13" s="54">
        <f t="shared" si="31"/>
        <v>25</v>
      </c>
      <c r="CN13" s="56">
        <f t="shared" si="32"/>
        <v>50</v>
      </c>
      <c r="CO13" s="68"/>
      <c r="CP13" s="111">
        <v>0</v>
      </c>
      <c r="CQ13" s="149">
        <v>0</v>
      </c>
      <c r="CR13" s="114">
        <f t="shared" si="33"/>
        <v>0</v>
      </c>
      <c r="CS13" s="68"/>
      <c r="CT13" s="69">
        <v>40</v>
      </c>
      <c r="CU13" s="64">
        <f t="shared" si="34"/>
        <v>40</v>
      </c>
      <c r="CV13" s="66">
        <f t="shared" si="35"/>
        <v>80</v>
      </c>
      <c r="CW13" s="68"/>
      <c r="CX13" s="76">
        <v>50</v>
      </c>
      <c r="CY13" s="50">
        <f t="shared" si="36"/>
        <v>50</v>
      </c>
      <c r="CZ13" s="71">
        <f t="shared" si="37"/>
        <v>100</v>
      </c>
      <c r="DA13" s="68"/>
      <c r="DB13" s="154">
        <v>0</v>
      </c>
      <c r="DC13" s="122">
        <v>0</v>
      </c>
      <c r="DD13" s="115">
        <v>0</v>
      </c>
      <c r="DE13" s="115">
        <v>3</v>
      </c>
      <c r="DF13" s="133">
        <v>10</v>
      </c>
      <c r="DG13" s="117">
        <v>4</v>
      </c>
      <c r="DH13" s="117">
        <v>3</v>
      </c>
      <c r="DI13" s="68"/>
      <c r="DJ13" s="119">
        <v>10</v>
      </c>
      <c r="DK13" s="83">
        <f t="shared" si="38"/>
        <v>10</v>
      </c>
      <c r="DL13" s="79">
        <f t="shared" si="39"/>
        <v>20</v>
      </c>
      <c r="DM13" s="68"/>
      <c r="DN13" s="52">
        <v>0</v>
      </c>
      <c r="DO13" s="54">
        <v>0</v>
      </c>
      <c r="DP13" s="121">
        <f t="shared" si="40"/>
        <v>0</v>
      </c>
      <c r="DQ13" s="68"/>
      <c r="DR13" s="124">
        <v>50</v>
      </c>
      <c r="DS13" s="59">
        <v>0</v>
      </c>
      <c r="DT13" s="60">
        <f t="shared" si="41"/>
        <v>50</v>
      </c>
      <c r="DU13" s="68"/>
      <c r="DV13" s="62">
        <v>0</v>
      </c>
      <c r="DW13" s="64">
        <v>0</v>
      </c>
      <c r="DX13" s="66">
        <f t="shared" si="42"/>
        <v>0</v>
      </c>
      <c r="DY13" s="68"/>
      <c r="DZ13" s="127">
        <v>50</v>
      </c>
      <c r="EA13" s="50">
        <v>0</v>
      </c>
      <c r="EB13" s="71">
        <f t="shared" si="43"/>
        <v>50</v>
      </c>
      <c r="EC13" s="68"/>
      <c r="ED13" s="48">
        <v>18</v>
      </c>
      <c r="EE13" s="72">
        <v>0</v>
      </c>
      <c r="EF13" s="74">
        <f t="shared" si="44"/>
        <v>18</v>
      </c>
      <c r="EG13" s="68"/>
      <c r="EH13" s="130">
        <v>20</v>
      </c>
      <c r="EI13" s="83">
        <v>0</v>
      </c>
      <c r="EJ13" s="79">
        <f t="shared" si="45"/>
        <v>20</v>
      </c>
      <c r="EK13" s="68"/>
      <c r="EL13" s="52">
        <v>12</v>
      </c>
      <c r="EM13" s="52">
        <v>6</v>
      </c>
      <c r="EN13" s="54">
        <v>0</v>
      </c>
      <c r="EO13" s="56">
        <f t="shared" si="46"/>
        <v>18</v>
      </c>
      <c r="EP13" s="68"/>
      <c r="EQ13" s="61">
        <v>10</v>
      </c>
      <c r="ER13" s="59">
        <f t="shared" si="47"/>
        <v>10</v>
      </c>
      <c r="ES13" s="60">
        <f t="shared" si="0"/>
        <v>20</v>
      </c>
      <c r="ET13" s="68"/>
      <c r="EU13" s="62">
        <v>0</v>
      </c>
      <c r="EV13" s="64">
        <v>0</v>
      </c>
      <c r="EW13" s="66">
        <f t="shared" si="48"/>
        <v>0</v>
      </c>
      <c r="EX13" s="68"/>
      <c r="EY13" s="45">
        <v>12</v>
      </c>
      <c r="EZ13" s="50">
        <v>0</v>
      </c>
      <c r="FA13" s="71">
        <f t="shared" si="49"/>
        <v>12</v>
      </c>
      <c r="FB13" s="68"/>
      <c r="FC13" s="48">
        <v>0</v>
      </c>
      <c r="FD13" s="72">
        <v>0</v>
      </c>
      <c r="FE13" s="74">
        <f t="shared" si="50"/>
        <v>0</v>
      </c>
      <c r="FF13" s="68"/>
      <c r="FG13" s="135">
        <v>0</v>
      </c>
      <c r="FH13" s="83">
        <v>0</v>
      </c>
      <c r="FI13" s="79">
        <f t="shared" si="51"/>
        <v>0</v>
      </c>
      <c r="FJ13" s="68"/>
      <c r="FK13" s="52">
        <v>10</v>
      </c>
      <c r="FL13" s="54">
        <v>10</v>
      </c>
      <c r="FM13" s="56">
        <f t="shared" si="52"/>
        <v>20</v>
      </c>
      <c r="FN13" s="68"/>
      <c r="FO13" s="61">
        <v>6</v>
      </c>
      <c r="FP13" s="59">
        <v>0</v>
      </c>
      <c r="FQ13" s="60">
        <f t="shared" si="53"/>
        <v>6</v>
      </c>
      <c r="FR13" s="68"/>
      <c r="FS13" s="64">
        <v>0</v>
      </c>
      <c r="FT13" s="68"/>
      <c r="FU13" s="45">
        <v>35</v>
      </c>
      <c r="FV13" s="50">
        <v>0</v>
      </c>
      <c r="FW13" s="71">
        <f t="shared" si="54"/>
        <v>35</v>
      </c>
      <c r="FX13" s="68"/>
      <c r="FY13" s="48">
        <v>12</v>
      </c>
      <c r="FZ13" s="72">
        <v>0</v>
      </c>
      <c r="GA13" s="74">
        <f t="shared" si="55"/>
        <v>12</v>
      </c>
      <c r="GB13" s="68"/>
      <c r="GC13" s="135">
        <v>12</v>
      </c>
      <c r="GD13" s="83">
        <v>0</v>
      </c>
      <c r="GE13" s="79">
        <f t="shared" si="56"/>
        <v>12</v>
      </c>
      <c r="GF13" s="109"/>
      <c r="GG13" s="54">
        <v>15</v>
      </c>
      <c r="GH13" s="68"/>
      <c r="GI13" s="61">
        <v>2</v>
      </c>
      <c r="GJ13" s="59">
        <f t="shared" si="57"/>
        <v>2</v>
      </c>
      <c r="GK13" s="60">
        <f t="shared" si="58"/>
        <v>4</v>
      </c>
      <c r="GL13" s="68"/>
      <c r="GM13" s="62">
        <v>12</v>
      </c>
      <c r="GN13" s="64">
        <v>0</v>
      </c>
      <c r="GO13" s="66">
        <f t="shared" si="59"/>
        <v>12</v>
      </c>
      <c r="GP13" s="68"/>
      <c r="GQ13" s="45">
        <v>15</v>
      </c>
      <c r="GR13" s="50">
        <v>0</v>
      </c>
      <c r="GS13" s="71">
        <f t="shared" si="60"/>
        <v>15</v>
      </c>
      <c r="GT13" s="68"/>
      <c r="GU13" s="48">
        <v>0</v>
      </c>
      <c r="GV13" s="72">
        <f t="shared" si="61"/>
        <v>0</v>
      </c>
      <c r="GW13" s="74">
        <f t="shared" si="62"/>
        <v>0</v>
      </c>
      <c r="GX13" s="68"/>
      <c r="GY13" s="135">
        <v>15</v>
      </c>
      <c r="GZ13" s="83">
        <v>0</v>
      </c>
      <c r="HA13" s="79">
        <f t="shared" si="63"/>
        <v>15</v>
      </c>
      <c r="HB13" s="68"/>
      <c r="HC13" s="52">
        <v>10</v>
      </c>
      <c r="HD13" s="54">
        <v>0</v>
      </c>
      <c r="HE13" s="56">
        <f t="shared" si="64"/>
        <v>10</v>
      </c>
      <c r="HF13" s="68"/>
      <c r="HG13" s="61">
        <v>6</v>
      </c>
      <c r="HH13" s="59">
        <v>0</v>
      </c>
      <c r="HI13" s="60">
        <f t="shared" si="65"/>
        <v>6</v>
      </c>
      <c r="HJ13" s="68"/>
      <c r="HK13" s="62">
        <v>10</v>
      </c>
      <c r="HL13" s="64">
        <v>0</v>
      </c>
      <c r="HM13" s="66">
        <f t="shared" si="66"/>
        <v>10</v>
      </c>
      <c r="HN13" s="68"/>
      <c r="HO13" s="45">
        <v>6</v>
      </c>
      <c r="HP13" s="50">
        <v>0</v>
      </c>
      <c r="HQ13" s="71">
        <f t="shared" si="67"/>
        <v>6</v>
      </c>
      <c r="HR13" s="68"/>
      <c r="HS13" s="48">
        <v>0</v>
      </c>
      <c r="HT13" s="72">
        <v>0</v>
      </c>
      <c r="HU13" s="74">
        <f t="shared" si="68"/>
        <v>0</v>
      </c>
      <c r="HV13" s="109"/>
      <c r="HW13" s="135">
        <v>18</v>
      </c>
      <c r="HX13" s="83">
        <v>0</v>
      </c>
      <c r="HY13" s="79">
        <f t="shared" si="69"/>
        <v>18</v>
      </c>
      <c r="HZ13" s="68"/>
      <c r="IA13" s="52">
        <v>0</v>
      </c>
      <c r="IB13" s="54">
        <v>0</v>
      </c>
      <c r="IC13" s="56">
        <f t="shared" si="70"/>
        <v>0</v>
      </c>
      <c r="ID13" s="68"/>
      <c r="IE13" s="61">
        <v>12</v>
      </c>
      <c r="IF13" s="59">
        <v>0</v>
      </c>
      <c r="IG13" s="60">
        <f t="shared" si="71"/>
        <v>12</v>
      </c>
      <c r="IH13" s="68"/>
      <c r="II13" s="95">
        <f t="shared" si="72"/>
        <v>834</v>
      </c>
      <c r="IJ13" s="96">
        <f t="shared" si="73"/>
        <v>525</v>
      </c>
      <c r="IK13" s="97">
        <f t="shared" si="74"/>
        <v>1359</v>
      </c>
      <c r="IL13" s="68"/>
      <c r="IM13" s="138">
        <v>0</v>
      </c>
      <c r="IN13" s="137" t="s">
        <v>190</v>
      </c>
      <c r="IO13" s="139">
        <v>1191</v>
      </c>
      <c r="IP13" s="68"/>
      <c r="IQ13" s="164" t="s">
        <v>243</v>
      </c>
      <c r="IR13" s="139">
        <v>11831</v>
      </c>
      <c r="IS13" s="68"/>
      <c r="IT13" s="46"/>
      <c r="IU13" s="46">
        <v>0</v>
      </c>
      <c r="IV13" s="3">
        <f t="shared" si="75"/>
        <v>0</v>
      </c>
      <c r="IW13" s="68"/>
      <c r="IX13" s="46"/>
      <c r="IY13" s="46">
        <v>0</v>
      </c>
      <c r="IZ13" s="3">
        <f t="shared" si="76"/>
        <v>0</v>
      </c>
      <c r="JA13" s="68"/>
      <c r="JB13" s="46"/>
      <c r="JC13" s="46">
        <v>0</v>
      </c>
      <c r="JD13" s="3">
        <f t="shared" si="77"/>
        <v>0</v>
      </c>
    </row>
    <row r="14" spans="1:264" x14ac:dyDescent="0.25">
      <c r="A14" s="16" t="s">
        <v>12</v>
      </c>
      <c r="C14" s="40">
        <v>37</v>
      </c>
      <c r="D14" s="49">
        <v>37</v>
      </c>
      <c r="E14" s="79">
        <f t="shared" si="1"/>
        <v>74</v>
      </c>
      <c r="F14" s="68"/>
      <c r="G14" s="17">
        <v>70</v>
      </c>
      <c r="H14" s="89">
        <v>30</v>
      </c>
      <c r="I14" s="89">
        <v>40</v>
      </c>
      <c r="J14" s="56">
        <f t="shared" si="2"/>
        <v>140</v>
      </c>
      <c r="K14" s="68"/>
      <c r="L14" s="19">
        <v>20</v>
      </c>
      <c r="M14" s="20">
        <v>20</v>
      </c>
      <c r="N14" s="60">
        <f t="shared" si="3"/>
        <v>40</v>
      </c>
      <c r="O14" s="68"/>
      <c r="P14" s="43">
        <v>23</v>
      </c>
      <c r="Q14" s="90">
        <v>23</v>
      </c>
      <c r="R14" s="66">
        <f t="shared" si="4"/>
        <v>46</v>
      </c>
      <c r="S14" s="68"/>
      <c r="T14" s="45">
        <v>90</v>
      </c>
      <c r="U14" s="50">
        <v>90</v>
      </c>
      <c r="V14" s="71">
        <f t="shared" si="5"/>
        <v>180</v>
      </c>
      <c r="W14" s="68"/>
      <c r="X14" s="91">
        <v>50</v>
      </c>
      <c r="Y14" s="72">
        <f t="shared" si="6"/>
        <v>50</v>
      </c>
      <c r="Z14" s="74">
        <f t="shared" si="7"/>
        <v>100</v>
      </c>
      <c r="AA14" s="68"/>
      <c r="AB14" s="51">
        <v>120</v>
      </c>
      <c r="AC14" s="83">
        <f t="shared" si="8"/>
        <v>120</v>
      </c>
      <c r="AD14" s="79">
        <f t="shared" si="9"/>
        <v>240</v>
      </c>
      <c r="AE14" s="68"/>
      <c r="AF14" s="57">
        <v>80</v>
      </c>
      <c r="AG14" s="54">
        <f t="shared" si="10"/>
        <v>80</v>
      </c>
      <c r="AH14" s="56">
        <f t="shared" si="11"/>
        <v>160</v>
      </c>
      <c r="AI14" s="68"/>
      <c r="AJ14" s="67">
        <v>90</v>
      </c>
      <c r="AK14" s="59">
        <f t="shared" si="12"/>
        <v>90</v>
      </c>
      <c r="AL14" s="60">
        <f t="shared" si="13"/>
        <v>180</v>
      </c>
      <c r="AM14" s="68"/>
      <c r="AN14" s="69">
        <v>300</v>
      </c>
      <c r="AO14" s="64">
        <f t="shared" si="14"/>
        <v>300</v>
      </c>
      <c r="AP14" s="66">
        <f t="shared" si="15"/>
        <v>600</v>
      </c>
      <c r="AQ14" s="68"/>
      <c r="AR14" s="76">
        <v>230</v>
      </c>
      <c r="AS14" s="81">
        <v>220</v>
      </c>
      <c r="AT14" s="92">
        <v>10</v>
      </c>
      <c r="AU14" s="71">
        <f t="shared" si="16"/>
        <v>460</v>
      </c>
      <c r="AV14" s="68"/>
      <c r="AW14" s="91">
        <v>0</v>
      </c>
      <c r="AX14" s="91">
        <v>0</v>
      </c>
      <c r="AY14" s="100">
        <v>0</v>
      </c>
      <c r="AZ14" s="100">
        <v>650</v>
      </c>
      <c r="BA14" s="100">
        <v>0</v>
      </c>
      <c r="BB14" s="72">
        <v>0</v>
      </c>
      <c r="BC14" s="72">
        <v>0</v>
      </c>
      <c r="BD14" s="72">
        <v>0</v>
      </c>
      <c r="BE14" s="74">
        <f t="shared" si="17"/>
        <v>650</v>
      </c>
      <c r="BF14" s="68"/>
      <c r="BG14" s="51">
        <v>190</v>
      </c>
      <c r="BH14" s="84">
        <v>80</v>
      </c>
      <c r="BI14" s="84">
        <f t="shared" si="18"/>
        <v>110</v>
      </c>
      <c r="BJ14" s="79">
        <f t="shared" si="19"/>
        <v>380</v>
      </c>
      <c r="BK14" s="68"/>
      <c r="BL14" s="17">
        <v>40</v>
      </c>
      <c r="BM14" s="54">
        <f t="shared" si="20"/>
        <v>40</v>
      </c>
      <c r="BN14" s="56">
        <f t="shared" si="21"/>
        <v>80</v>
      </c>
      <c r="BO14" s="68"/>
      <c r="BP14" s="93">
        <v>10</v>
      </c>
      <c r="BQ14" s="59">
        <f t="shared" si="22"/>
        <v>10</v>
      </c>
      <c r="BR14" s="60">
        <f t="shared" si="23"/>
        <v>20</v>
      </c>
      <c r="BS14" s="68"/>
      <c r="BT14" s="87">
        <v>30</v>
      </c>
      <c r="BU14" s="64">
        <f t="shared" si="24"/>
        <v>30</v>
      </c>
      <c r="BV14" s="66">
        <f t="shared" si="25"/>
        <v>60</v>
      </c>
      <c r="BW14" s="68"/>
      <c r="BX14" s="94">
        <v>75</v>
      </c>
      <c r="BY14" s="50">
        <f t="shared" si="26"/>
        <v>75</v>
      </c>
      <c r="BZ14" s="71">
        <f t="shared" si="27"/>
        <v>150</v>
      </c>
      <c r="CA14" s="68"/>
      <c r="CB14" s="91">
        <v>20</v>
      </c>
      <c r="CC14" s="102">
        <v>10</v>
      </c>
      <c r="CD14" s="148">
        <v>10</v>
      </c>
      <c r="CE14" s="104">
        <f t="shared" si="28"/>
        <v>40</v>
      </c>
      <c r="CF14" s="68"/>
      <c r="CG14" s="51">
        <v>215</v>
      </c>
      <c r="CH14" s="107">
        <v>100</v>
      </c>
      <c r="CI14" s="107">
        <f t="shared" si="29"/>
        <v>115</v>
      </c>
      <c r="CJ14" s="79">
        <f t="shared" si="30"/>
        <v>430</v>
      </c>
      <c r="CK14" s="68"/>
      <c r="CL14" s="17">
        <v>155</v>
      </c>
      <c r="CM14" s="54">
        <f t="shared" si="31"/>
        <v>155</v>
      </c>
      <c r="CN14" s="56">
        <f t="shared" si="32"/>
        <v>310</v>
      </c>
      <c r="CO14" s="68"/>
      <c r="CP14" s="111">
        <v>10</v>
      </c>
      <c r="CQ14" s="149">
        <v>10</v>
      </c>
      <c r="CR14" s="114">
        <f t="shared" si="33"/>
        <v>20</v>
      </c>
      <c r="CS14" s="68"/>
      <c r="CT14" s="69">
        <v>265</v>
      </c>
      <c r="CU14" s="64">
        <f t="shared" si="34"/>
        <v>265</v>
      </c>
      <c r="CV14" s="66">
        <f t="shared" si="35"/>
        <v>530</v>
      </c>
      <c r="CW14" s="68"/>
      <c r="CX14" s="76">
        <v>300</v>
      </c>
      <c r="CY14" s="50">
        <f t="shared" si="36"/>
        <v>300</v>
      </c>
      <c r="CZ14" s="71">
        <f t="shared" si="37"/>
        <v>600</v>
      </c>
      <c r="DA14" s="68"/>
      <c r="DB14" s="154">
        <v>10</v>
      </c>
      <c r="DC14" s="122">
        <v>0</v>
      </c>
      <c r="DD14" s="115">
        <v>30</v>
      </c>
      <c r="DE14" s="115">
        <v>0</v>
      </c>
      <c r="DF14" s="133">
        <v>10</v>
      </c>
      <c r="DG14" s="117">
        <v>40</v>
      </c>
      <c r="DH14" s="117">
        <v>30</v>
      </c>
      <c r="DI14" s="68"/>
      <c r="DJ14" s="119">
        <v>30</v>
      </c>
      <c r="DK14" s="83">
        <f t="shared" si="38"/>
        <v>30</v>
      </c>
      <c r="DL14" s="79">
        <f t="shared" si="39"/>
        <v>60</v>
      </c>
      <c r="DM14" s="68"/>
      <c r="DN14" s="52">
        <v>0</v>
      </c>
      <c r="DO14" s="54">
        <v>0</v>
      </c>
      <c r="DP14" s="121">
        <f t="shared" si="40"/>
        <v>0</v>
      </c>
      <c r="DQ14" s="68"/>
      <c r="DR14" s="124">
        <v>230</v>
      </c>
      <c r="DS14" s="59">
        <v>0</v>
      </c>
      <c r="DT14" s="60">
        <f t="shared" si="41"/>
        <v>230</v>
      </c>
      <c r="DU14" s="68"/>
      <c r="DV14" s="62">
        <v>0</v>
      </c>
      <c r="DW14" s="64">
        <v>0</v>
      </c>
      <c r="DX14" s="66">
        <f t="shared" si="42"/>
        <v>0</v>
      </c>
      <c r="DY14" s="68"/>
      <c r="DZ14" s="127">
        <v>230</v>
      </c>
      <c r="EA14" s="50">
        <v>0</v>
      </c>
      <c r="EB14" s="71">
        <f t="shared" si="43"/>
        <v>230</v>
      </c>
      <c r="EC14" s="68"/>
      <c r="ED14" s="48">
        <v>66</v>
      </c>
      <c r="EE14" s="72">
        <v>0</v>
      </c>
      <c r="EF14" s="74">
        <f t="shared" si="44"/>
        <v>66</v>
      </c>
      <c r="EG14" s="68"/>
      <c r="EH14" s="130">
        <v>60</v>
      </c>
      <c r="EI14" s="83">
        <v>0</v>
      </c>
      <c r="EJ14" s="79">
        <f t="shared" si="45"/>
        <v>60</v>
      </c>
      <c r="EK14" s="68"/>
      <c r="EL14" s="52">
        <v>126</v>
      </c>
      <c r="EM14" s="52">
        <v>12</v>
      </c>
      <c r="EN14" s="54">
        <v>0</v>
      </c>
      <c r="EO14" s="56">
        <f t="shared" si="46"/>
        <v>138</v>
      </c>
      <c r="EP14" s="68"/>
      <c r="EQ14" s="61">
        <v>30</v>
      </c>
      <c r="ER14" s="59">
        <f t="shared" si="47"/>
        <v>30</v>
      </c>
      <c r="ES14" s="60">
        <f t="shared" si="0"/>
        <v>60</v>
      </c>
      <c r="ET14" s="68"/>
      <c r="EU14" s="62">
        <v>0</v>
      </c>
      <c r="EV14" s="64">
        <v>0</v>
      </c>
      <c r="EW14" s="66">
        <f t="shared" si="48"/>
        <v>0</v>
      </c>
      <c r="EX14" s="68"/>
      <c r="EY14" s="45">
        <v>120</v>
      </c>
      <c r="EZ14" s="50">
        <v>0</v>
      </c>
      <c r="FA14" s="71">
        <f t="shared" si="49"/>
        <v>120</v>
      </c>
      <c r="FB14" s="68"/>
      <c r="FC14" s="48">
        <v>0</v>
      </c>
      <c r="FD14" s="72">
        <v>0</v>
      </c>
      <c r="FE14" s="74">
        <f t="shared" si="50"/>
        <v>0</v>
      </c>
      <c r="FF14" s="68"/>
      <c r="FG14" s="135">
        <v>0</v>
      </c>
      <c r="FH14" s="83">
        <v>0</v>
      </c>
      <c r="FI14" s="79">
        <f t="shared" si="51"/>
        <v>0</v>
      </c>
      <c r="FJ14" s="68"/>
      <c r="FK14" s="52">
        <v>60</v>
      </c>
      <c r="FL14" s="54">
        <v>60</v>
      </c>
      <c r="FM14" s="56">
        <f t="shared" si="52"/>
        <v>120</v>
      </c>
      <c r="FN14" s="68"/>
      <c r="FO14" s="61">
        <v>72</v>
      </c>
      <c r="FP14" s="59">
        <v>0</v>
      </c>
      <c r="FQ14" s="60">
        <f t="shared" si="53"/>
        <v>72</v>
      </c>
      <c r="FR14" s="68"/>
      <c r="FS14" s="64">
        <v>40</v>
      </c>
      <c r="FT14" s="68"/>
      <c r="FU14" s="45">
        <v>135</v>
      </c>
      <c r="FV14" s="50">
        <v>0</v>
      </c>
      <c r="FW14" s="71">
        <f t="shared" si="54"/>
        <v>135</v>
      </c>
      <c r="FX14" s="68"/>
      <c r="FY14" s="48">
        <v>48</v>
      </c>
      <c r="FZ14" s="72">
        <v>0</v>
      </c>
      <c r="GA14" s="74">
        <f t="shared" si="55"/>
        <v>48</v>
      </c>
      <c r="GB14" s="68"/>
      <c r="GC14" s="135">
        <v>78</v>
      </c>
      <c r="GD14" s="83">
        <v>0</v>
      </c>
      <c r="GE14" s="79">
        <f t="shared" si="56"/>
        <v>78</v>
      </c>
      <c r="GF14" s="109"/>
      <c r="GG14" s="54">
        <v>95</v>
      </c>
      <c r="GH14" s="68"/>
      <c r="GI14" s="61">
        <v>17</v>
      </c>
      <c r="GJ14" s="59">
        <f t="shared" si="57"/>
        <v>17</v>
      </c>
      <c r="GK14" s="60">
        <f t="shared" si="58"/>
        <v>34</v>
      </c>
      <c r="GL14" s="68"/>
      <c r="GM14" s="62">
        <v>90</v>
      </c>
      <c r="GN14" s="64">
        <v>0</v>
      </c>
      <c r="GO14" s="66">
        <f t="shared" si="59"/>
        <v>90</v>
      </c>
      <c r="GP14" s="68"/>
      <c r="GQ14" s="45">
        <v>145</v>
      </c>
      <c r="GR14" s="50">
        <v>0</v>
      </c>
      <c r="GS14" s="71">
        <f t="shared" si="60"/>
        <v>145</v>
      </c>
      <c r="GT14" s="68"/>
      <c r="GU14" s="48">
        <v>10</v>
      </c>
      <c r="GV14" s="72">
        <f t="shared" si="61"/>
        <v>10</v>
      </c>
      <c r="GW14" s="74">
        <f t="shared" si="62"/>
        <v>20</v>
      </c>
      <c r="GX14" s="68"/>
      <c r="GY14" s="135">
        <v>130</v>
      </c>
      <c r="GZ14" s="83">
        <v>0</v>
      </c>
      <c r="HA14" s="79">
        <f t="shared" si="63"/>
        <v>130</v>
      </c>
      <c r="HB14" s="68"/>
      <c r="HC14" s="52">
        <v>30</v>
      </c>
      <c r="HD14" s="54">
        <v>0</v>
      </c>
      <c r="HE14" s="56">
        <f t="shared" si="64"/>
        <v>30</v>
      </c>
      <c r="HF14" s="68"/>
      <c r="HG14" s="61">
        <v>42</v>
      </c>
      <c r="HH14" s="59">
        <v>0</v>
      </c>
      <c r="HI14" s="60">
        <f t="shared" si="65"/>
        <v>42</v>
      </c>
      <c r="HJ14" s="68"/>
      <c r="HK14" s="62">
        <v>80</v>
      </c>
      <c r="HL14" s="64">
        <v>0</v>
      </c>
      <c r="HM14" s="66">
        <f t="shared" si="66"/>
        <v>80</v>
      </c>
      <c r="HN14" s="68"/>
      <c r="HO14" s="45">
        <v>24</v>
      </c>
      <c r="HP14" s="50">
        <v>0</v>
      </c>
      <c r="HQ14" s="71">
        <f t="shared" si="67"/>
        <v>24</v>
      </c>
      <c r="HR14" s="68"/>
      <c r="HS14" s="48">
        <v>20</v>
      </c>
      <c r="HT14" s="72">
        <v>0</v>
      </c>
      <c r="HU14" s="74">
        <f t="shared" si="68"/>
        <v>20</v>
      </c>
      <c r="HV14" s="109"/>
      <c r="HW14" s="135">
        <v>168</v>
      </c>
      <c r="HX14" s="83">
        <v>0</v>
      </c>
      <c r="HY14" s="79">
        <f t="shared" si="69"/>
        <v>168</v>
      </c>
      <c r="HZ14" s="68"/>
      <c r="IA14" s="52">
        <v>10</v>
      </c>
      <c r="IB14" s="54">
        <v>0</v>
      </c>
      <c r="IC14" s="56">
        <f t="shared" si="70"/>
        <v>10</v>
      </c>
      <c r="ID14" s="68"/>
      <c r="IE14" s="61">
        <v>96</v>
      </c>
      <c r="IF14" s="59">
        <v>0</v>
      </c>
      <c r="IG14" s="60">
        <f t="shared" si="71"/>
        <v>96</v>
      </c>
      <c r="IH14" s="68"/>
      <c r="II14" s="95">
        <f t="shared" si="72"/>
        <v>5229</v>
      </c>
      <c r="IJ14" s="96">
        <f t="shared" si="73"/>
        <v>2752</v>
      </c>
      <c r="IK14" s="97">
        <f t="shared" si="74"/>
        <v>7981</v>
      </c>
      <c r="IL14" s="68"/>
      <c r="IM14" s="138">
        <v>6</v>
      </c>
      <c r="IN14" s="137" t="s">
        <v>223</v>
      </c>
      <c r="IO14" s="139">
        <v>9014</v>
      </c>
      <c r="IP14" s="68"/>
      <c r="IQ14" s="164" t="s">
        <v>243</v>
      </c>
      <c r="IR14" s="139">
        <v>10702</v>
      </c>
      <c r="IS14" s="68"/>
      <c r="IT14" s="46"/>
      <c r="IU14" s="46">
        <v>0</v>
      </c>
      <c r="IV14" s="3">
        <f t="shared" si="75"/>
        <v>0</v>
      </c>
      <c r="IW14" s="68"/>
      <c r="IX14" s="46"/>
      <c r="IY14" s="46">
        <v>0</v>
      </c>
      <c r="IZ14" s="3">
        <f t="shared" si="76"/>
        <v>0</v>
      </c>
      <c r="JA14" s="68"/>
      <c r="JB14" s="46"/>
      <c r="JC14" s="46">
        <v>0</v>
      </c>
      <c r="JD14" s="3">
        <f t="shared" si="77"/>
        <v>0</v>
      </c>
    </row>
    <row r="15" spans="1:264" x14ac:dyDescent="0.25">
      <c r="A15" s="16" t="s">
        <v>13</v>
      </c>
      <c r="C15" s="40">
        <v>60</v>
      </c>
      <c r="D15" s="49">
        <v>60</v>
      </c>
      <c r="E15" s="79">
        <f t="shared" si="1"/>
        <v>120</v>
      </c>
      <c r="F15" s="68"/>
      <c r="G15" s="17">
        <v>120</v>
      </c>
      <c r="H15" s="89">
        <v>50</v>
      </c>
      <c r="I15" s="89">
        <v>70</v>
      </c>
      <c r="J15" s="56">
        <f t="shared" si="2"/>
        <v>240</v>
      </c>
      <c r="K15" s="68"/>
      <c r="L15" s="19">
        <v>30</v>
      </c>
      <c r="M15" s="20">
        <v>30</v>
      </c>
      <c r="N15" s="60">
        <f t="shared" si="3"/>
        <v>60</v>
      </c>
      <c r="O15" s="68"/>
      <c r="P15" s="43">
        <v>58</v>
      </c>
      <c r="Q15" s="90">
        <v>58</v>
      </c>
      <c r="R15" s="66">
        <f t="shared" si="4"/>
        <v>116</v>
      </c>
      <c r="S15" s="68"/>
      <c r="T15" s="45">
        <v>180</v>
      </c>
      <c r="U15" s="50">
        <v>180</v>
      </c>
      <c r="V15" s="71">
        <f t="shared" si="5"/>
        <v>360</v>
      </c>
      <c r="W15" s="68"/>
      <c r="X15" s="91">
        <v>90</v>
      </c>
      <c r="Y15" s="72">
        <f t="shared" si="6"/>
        <v>90</v>
      </c>
      <c r="Z15" s="74">
        <f t="shared" si="7"/>
        <v>180</v>
      </c>
      <c r="AA15" s="68"/>
      <c r="AB15" s="51">
        <v>260</v>
      </c>
      <c r="AC15" s="83">
        <f t="shared" si="8"/>
        <v>260</v>
      </c>
      <c r="AD15" s="79">
        <f t="shared" si="9"/>
        <v>520</v>
      </c>
      <c r="AE15" s="68"/>
      <c r="AF15" s="57">
        <v>180</v>
      </c>
      <c r="AG15" s="54">
        <f t="shared" si="10"/>
        <v>180</v>
      </c>
      <c r="AH15" s="56">
        <f t="shared" si="11"/>
        <v>360</v>
      </c>
      <c r="AI15" s="68"/>
      <c r="AJ15" s="67">
        <v>200</v>
      </c>
      <c r="AK15" s="59">
        <f t="shared" si="12"/>
        <v>200</v>
      </c>
      <c r="AL15" s="60">
        <f t="shared" si="13"/>
        <v>400</v>
      </c>
      <c r="AM15" s="68"/>
      <c r="AN15" s="69">
        <v>580</v>
      </c>
      <c r="AO15" s="64">
        <f t="shared" si="14"/>
        <v>580</v>
      </c>
      <c r="AP15" s="66">
        <f t="shared" si="15"/>
        <v>1160</v>
      </c>
      <c r="AQ15" s="68"/>
      <c r="AR15" s="76">
        <v>500</v>
      </c>
      <c r="AS15" s="81">
        <v>480</v>
      </c>
      <c r="AT15" s="92">
        <v>20</v>
      </c>
      <c r="AU15" s="71">
        <f t="shared" si="16"/>
        <v>1000</v>
      </c>
      <c r="AV15" s="68"/>
      <c r="AW15" s="91">
        <v>0</v>
      </c>
      <c r="AX15" s="91">
        <v>0</v>
      </c>
      <c r="AY15" s="100">
        <v>0</v>
      </c>
      <c r="AZ15" s="100">
        <v>0</v>
      </c>
      <c r="BA15" s="100">
        <v>0</v>
      </c>
      <c r="BB15" s="72">
        <v>0</v>
      </c>
      <c r="BC15" s="72">
        <v>0</v>
      </c>
      <c r="BD15" s="72">
        <v>0</v>
      </c>
      <c r="BE15" s="74">
        <f t="shared" si="17"/>
        <v>0</v>
      </c>
      <c r="BF15" s="68"/>
      <c r="BG15" s="51">
        <v>420</v>
      </c>
      <c r="BH15" s="84">
        <v>160</v>
      </c>
      <c r="BI15" s="84">
        <f t="shared" si="18"/>
        <v>260</v>
      </c>
      <c r="BJ15" s="79">
        <f t="shared" si="19"/>
        <v>840</v>
      </c>
      <c r="BK15" s="68"/>
      <c r="BL15" s="17">
        <v>80</v>
      </c>
      <c r="BM15" s="54">
        <f t="shared" si="20"/>
        <v>80</v>
      </c>
      <c r="BN15" s="56">
        <f t="shared" si="21"/>
        <v>160</v>
      </c>
      <c r="BO15" s="68"/>
      <c r="BP15" s="93">
        <v>20</v>
      </c>
      <c r="BQ15" s="59">
        <f t="shared" si="22"/>
        <v>20</v>
      </c>
      <c r="BR15" s="60">
        <f t="shared" si="23"/>
        <v>40</v>
      </c>
      <c r="BS15" s="68"/>
      <c r="BT15" s="87">
        <v>70</v>
      </c>
      <c r="BU15" s="64">
        <f t="shared" si="24"/>
        <v>70</v>
      </c>
      <c r="BV15" s="66">
        <f t="shared" si="25"/>
        <v>140</v>
      </c>
      <c r="BW15" s="68"/>
      <c r="BX15" s="94">
        <v>170</v>
      </c>
      <c r="BY15" s="50">
        <f t="shared" si="26"/>
        <v>170</v>
      </c>
      <c r="BZ15" s="71">
        <f t="shared" si="27"/>
        <v>340</v>
      </c>
      <c r="CA15" s="68"/>
      <c r="CB15" s="91">
        <v>50</v>
      </c>
      <c r="CC15" s="102">
        <v>20</v>
      </c>
      <c r="CD15" s="148">
        <v>30</v>
      </c>
      <c r="CE15" s="104">
        <f t="shared" si="28"/>
        <v>100</v>
      </c>
      <c r="CF15" s="68"/>
      <c r="CG15" s="51">
        <v>500</v>
      </c>
      <c r="CH15" s="107">
        <v>240</v>
      </c>
      <c r="CI15" s="107">
        <f t="shared" si="29"/>
        <v>260</v>
      </c>
      <c r="CJ15" s="79">
        <f t="shared" si="30"/>
        <v>1000</v>
      </c>
      <c r="CK15" s="68"/>
      <c r="CL15" s="17">
        <v>395</v>
      </c>
      <c r="CM15" s="54">
        <f t="shared" si="31"/>
        <v>395</v>
      </c>
      <c r="CN15" s="56">
        <f t="shared" si="32"/>
        <v>790</v>
      </c>
      <c r="CO15" s="68"/>
      <c r="CP15" s="111">
        <v>10</v>
      </c>
      <c r="CQ15" s="149">
        <v>10</v>
      </c>
      <c r="CR15" s="114">
        <f t="shared" si="33"/>
        <v>20</v>
      </c>
      <c r="CS15" s="68"/>
      <c r="CT15" s="69">
        <v>665</v>
      </c>
      <c r="CU15" s="64">
        <f t="shared" si="34"/>
        <v>665</v>
      </c>
      <c r="CV15" s="66">
        <f t="shared" si="35"/>
        <v>1330</v>
      </c>
      <c r="CW15" s="68"/>
      <c r="CX15" s="76">
        <v>925</v>
      </c>
      <c r="CY15" s="50">
        <f t="shared" si="36"/>
        <v>925</v>
      </c>
      <c r="CZ15" s="71">
        <f t="shared" si="37"/>
        <v>1850</v>
      </c>
      <c r="DA15" s="68"/>
      <c r="DB15" s="154">
        <v>20</v>
      </c>
      <c r="DC15" s="122">
        <v>30</v>
      </c>
      <c r="DD15" s="115">
        <v>90</v>
      </c>
      <c r="DE15" s="115">
        <v>5</v>
      </c>
      <c r="DF15" s="133">
        <v>30</v>
      </c>
      <c r="DG15" s="117">
        <v>120</v>
      </c>
      <c r="DH15" s="117">
        <v>95</v>
      </c>
      <c r="DI15" s="68"/>
      <c r="DJ15" s="119">
        <v>70</v>
      </c>
      <c r="DK15" s="83">
        <f t="shared" si="38"/>
        <v>70</v>
      </c>
      <c r="DL15" s="79">
        <f t="shared" si="39"/>
        <v>140</v>
      </c>
      <c r="DM15" s="68"/>
      <c r="DN15" s="52">
        <v>0</v>
      </c>
      <c r="DO15" s="54">
        <v>0</v>
      </c>
      <c r="DP15" s="121">
        <f t="shared" si="40"/>
        <v>0</v>
      </c>
      <c r="DQ15" s="68"/>
      <c r="DR15" s="124">
        <v>790</v>
      </c>
      <c r="DS15" s="59">
        <v>0</v>
      </c>
      <c r="DT15" s="60">
        <f t="shared" si="41"/>
        <v>790</v>
      </c>
      <c r="DU15" s="68"/>
      <c r="DV15" s="62">
        <v>0</v>
      </c>
      <c r="DW15" s="64">
        <v>0</v>
      </c>
      <c r="DX15" s="66">
        <f t="shared" si="42"/>
        <v>0</v>
      </c>
      <c r="DY15" s="68"/>
      <c r="DZ15" s="127">
        <v>790</v>
      </c>
      <c r="EA15" s="50">
        <v>0</v>
      </c>
      <c r="EB15" s="71">
        <f t="shared" si="43"/>
        <v>790</v>
      </c>
      <c r="EC15" s="68"/>
      <c r="ED15" s="48">
        <v>222</v>
      </c>
      <c r="EE15" s="72">
        <v>0</v>
      </c>
      <c r="EF15" s="74">
        <f t="shared" si="44"/>
        <v>222</v>
      </c>
      <c r="EG15" s="68"/>
      <c r="EH15" s="130">
        <v>350</v>
      </c>
      <c r="EI15" s="83">
        <v>0</v>
      </c>
      <c r="EJ15" s="79">
        <f t="shared" si="45"/>
        <v>350</v>
      </c>
      <c r="EK15" s="68"/>
      <c r="EL15" s="52">
        <v>396</v>
      </c>
      <c r="EM15" s="52">
        <v>48</v>
      </c>
      <c r="EN15" s="54">
        <v>0</v>
      </c>
      <c r="EO15" s="56">
        <f t="shared" si="46"/>
        <v>444</v>
      </c>
      <c r="EP15" s="68"/>
      <c r="EQ15" s="61">
        <v>120</v>
      </c>
      <c r="ER15" s="59">
        <f t="shared" si="47"/>
        <v>120</v>
      </c>
      <c r="ES15" s="60">
        <f t="shared" si="0"/>
        <v>240</v>
      </c>
      <c r="ET15" s="68"/>
      <c r="EU15" s="62">
        <v>5</v>
      </c>
      <c r="EV15" s="64">
        <v>0</v>
      </c>
      <c r="EW15" s="66">
        <f t="shared" si="48"/>
        <v>5</v>
      </c>
      <c r="EX15" s="68"/>
      <c r="EY15" s="45">
        <v>366</v>
      </c>
      <c r="EZ15" s="50">
        <v>0</v>
      </c>
      <c r="FA15" s="71">
        <f t="shared" si="49"/>
        <v>366</v>
      </c>
      <c r="FB15" s="68"/>
      <c r="FC15" s="48">
        <v>0</v>
      </c>
      <c r="FD15" s="72">
        <v>0</v>
      </c>
      <c r="FE15" s="74">
        <f t="shared" si="50"/>
        <v>0</v>
      </c>
      <c r="FF15" s="68"/>
      <c r="FG15" s="135">
        <v>6</v>
      </c>
      <c r="FH15" s="83">
        <v>0</v>
      </c>
      <c r="FI15" s="79">
        <f t="shared" si="51"/>
        <v>6</v>
      </c>
      <c r="FJ15" s="68"/>
      <c r="FK15" s="52">
        <v>210</v>
      </c>
      <c r="FL15" s="54">
        <v>210</v>
      </c>
      <c r="FM15" s="56">
        <f t="shared" si="52"/>
        <v>420</v>
      </c>
      <c r="FN15" s="68"/>
      <c r="FO15" s="61">
        <v>240</v>
      </c>
      <c r="FP15" s="59">
        <v>0</v>
      </c>
      <c r="FQ15" s="60">
        <f t="shared" si="53"/>
        <v>240</v>
      </c>
      <c r="FR15" s="68"/>
      <c r="FS15" s="64">
        <v>75</v>
      </c>
      <c r="FT15" s="68"/>
      <c r="FU15" s="45">
        <v>525</v>
      </c>
      <c r="FV15" s="50">
        <v>0</v>
      </c>
      <c r="FW15" s="71">
        <f t="shared" si="54"/>
        <v>525</v>
      </c>
      <c r="FX15" s="68"/>
      <c r="FY15" s="48">
        <v>126</v>
      </c>
      <c r="FZ15" s="72">
        <v>0</v>
      </c>
      <c r="GA15" s="74">
        <f t="shared" si="55"/>
        <v>126</v>
      </c>
      <c r="GB15" s="68"/>
      <c r="GC15" s="135">
        <v>222</v>
      </c>
      <c r="GD15" s="83">
        <v>0</v>
      </c>
      <c r="GE15" s="79">
        <f t="shared" si="56"/>
        <v>222</v>
      </c>
      <c r="GF15" s="109"/>
      <c r="GG15" s="54">
        <v>455</v>
      </c>
      <c r="GH15" s="68"/>
      <c r="GI15" s="61">
        <v>46</v>
      </c>
      <c r="GJ15" s="59">
        <f t="shared" si="57"/>
        <v>46</v>
      </c>
      <c r="GK15" s="60">
        <f t="shared" si="58"/>
        <v>92</v>
      </c>
      <c r="GL15" s="68"/>
      <c r="GM15" s="62">
        <v>252</v>
      </c>
      <c r="GN15" s="64">
        <v>0</v>
      </c>
      <c r="GO15" s="66">
        <f t="shared" si="59"/>
        <v>252</v>
      </c>
      <c r="GP15" s="68"/>
      <c r="GQ15" s="45">
        <v>390</v>
      </c>
      <c r="GR15" s="50">
        <v>0</v>
      </c>
      <c r="GS15" s="71">
        <f t="shared" si="60"/>
        <v>390</v>
      </c>
      <c r="GT15" s="68"/>
      <c r="GU15" s="48">
        <v>40</v>
      </c>
      <c r="GV15" s="72">
        <f t="shared" si="61"/>
        <v>40</v>
      </c>
      <c r="GW15" s="74">
        <f t="shared" si="62"/>
        <v>80</v>
      </c>
      <c r="GX15" s="68"/>
      <c r="GY15" s="135">
        <v>310</v>
      </c>
      <c r="GZ15" s="83">
        <v>0</v>
      </c>
      <c r="HA15" s="79">
        <f t="shared" si="63"/>
        <v>310</v>
      </c>
      <c r="HB15" s="68"/>
      <c r="HC15" s="52">
        <v>80</v>
      </c>
      <c r="HD15" s="54">
        <v>0</v>
      </c>
      <c r="HE15" s="56">
        <f t="shared" si="64"/>
        <v>80</v>
      </c>
      <c r="HF15" s="68"/>
      <c r="HG15" s="61">
        <v>78</v>
      </c>
      <c r="HH15" s="59">
        <v>0</v>
      </c>
      <c r="HI15" s="60">
        <f t="shared" si="65"/>
        <v>78</v>
      </c>
      <c r="HJ15" s="68"/>
      <c r="HK15" s="62">
        <v>190</v>
      </c>
      <c r="HL15" s="64">
        <v>0</v>
      </c>
      <c r="HM15" s="66">
        <f t="shared" si="66"/>
        <v>190</v>
      </c>
      <c r="HN15" s="68"/>
      <c r="HO15" s="45">
        <v>72</v>
      </c>
      <c r="HP15" s="50">
        <v>0</v>
      </c>
      <c r="HQ15" s="71">
        <f t="shared" si="67"/>
        <v>72</v>
      </c>
      <c r="HR15" s="68"/>
      <c r="HS15" s="48">
        <v>80</v>
      </c>
      <c r="HT15" s="72">
        <v>0</v>
      </c>
      <c r="HU15" s="74">
        <f t="shared" si="68"/>
        <v>80</v>
      </c>
      <c r="HV15" s="109"/>
      <c r="HW15" s="135">
        <v>396</v>
      </c>
      <c r="HX15" s="83">
        <v>0</v>
      </c>
      <c r="HY15" s="79">
        <f t="shared" si="69"/>
        <v>396</v>
      </c>
      <c r="HZ15" s="68"/>
      <c r="IA15" s="52">
        <v>30</v>
      </c>
      <c r="IB15" s="54">
        <v>0</v>
      </c>
      <c r="IC15" s="56">
        <f t="shared" si="70"/>
        <v>30</v>
      </c>
      <c r="ID15" s="68"/>
      <c r="IE15" s="61">
        <v>234</v>
      </c>
      <c r="IF15" s="59">
        <v>0</v>
      </c>
      <c r="IG15" s="60">
        <f t="shared" si="71"/>
        <v>234</v>
      </c>
      <c r="IH15" s="68"/>
      <c r="II15" s="95">
        <f t="shared" si="72"/>
        <v>12247</v>
      </c>
      <c r="IJ15" s="96">
        <f t="shared" si="73"/>
        <v>6754</v>
      </c>
      <c r="IK15" s="97">
        <f t="shared" si="74"/>
        <v>19001</v>
      </c>
      <c r="IL15" s="68"/>
      <c r="IM15" s="138">
        <v>12</v>
      </c>
      <c r="IN15" s="137" t="s">
        <v>202</v>
      </c>
      <c r="IO15" s="139">
        <v>24134</v>
      </c>
      <c r="IP15" s="68"/>
      <c r="IQ15" s="164" t="s">
        <v>243</v>
      </c>
      <c r="IR15" s="139">
        <v>10666</v>
      </c>
      <c r="IS15" s="68"/>
      <c r="IT15" s="46"/>
      <c r="IU15" s="46">
        <v>0</v>
      </c>
      <c r="IV15" s="3">
        <f t="shared" si="75"/>
        <v>0</v>
      </c>
      <c r="IW15" s="68"/>
      <c r="IX15" s="46"/>
      <c r="IY15" s="46">
        <v>0</v>
      </c>
      <c r="IZ15" s="3">
        <f t="shared" si="76"/>
        <v>0</v>
      </c>
      <c r="JA15" s="68"/>
      <c r="JB15" s="46"/>
      <c r="JC15" s="46">
        <v>0</v>
      </c>
      <c r="JD15" s="3">
        <f t="shared" si="77"/>
        <v>0</v>
      </c>
    </row>
    <row r="16" spans="1:264" x14ac:dyDescent="0.25">
      <c r="A16" s="16" t="s">
        <v>4</v>
      </c>
      <c r="C16" s="40">
        <v>1535</v>
      </c>
      <c r="D16" s="49">
        <v>1535</v>
      </c>
      <c r="E16" s="79">
        <f t="shared" si="1"/>
        <v>3070</v>
      </c>
      <c r="F16" s="68"/>
      <c r="G16" s="17">
        <v>600</v>
      </c>
      <c r="H16" s="89">
        <v>230</v>
      </c>
      <c r="I16" s="89">
        <v>370</v>
      </c>
      <c r="J16" s="56">
        <f t="shared" si="2"/>
        <v>1200</v>
      </c>
      <c r="K16" s="68"/>
      <c r="L16" s="19">
        <v>140</v>
      </c>
      <c r="M16" s="20">
        <v>140</v>
      </c>
      <c r="N16" s="60">
        <f t="shared" si="3"/>
        <v>280</v>
      </c>
      <c r="O16" s="68"/>
      <c r="P16" s="43">
        <v>62</v>
      </c>
      <c r="Q16" s="90">
        <v>62</v>
      </c>
      <c r="R16" s="66">
        <f t="shared" si="4"/>
        <v>124</v>
      </c>
      <c r="S16" s="68"/>
      <c r="T16" s="45">
        <v>600</v>
      </c>
      <c r="U16" s="50">
        <v>600</v>
      </c>
      <c r="V16" s="71">
        <f t="shared" si="5"/>
        <v>1200</v>
      </c>
      <c r="W16" s="68"/>
      <c r="X16" s="91">
        <v>280</v>
      </c>
      <c r="Y16" s="72">
        <f t="shared" si="6"/>
        <v>280</v>
      </c>
      <c r="Z16" s="74">
        <f t="shared" si="7"/>
        <v>560</v>
      </c>
      <c r="AA16" s="68"/>
      <c r="AB16" s="51">
        <v>840</v>
      </c>
      <c r="AC16" s="83">
        <f t="shared" si="8"/>
        <v>840</v>
      </c>
      <c r="AD16" s="79">
        <f t="shared" si="9"/>
        <v>1680</v>
      </c>
      <c r="AE16" s="68"/>
      <c r="AF16" s="57">
        <v>550</v>
      </c>
      <c r="AG16" s="54">
        <f t="shared" si="10"/>
        <v>550</v>
      </c>
      <c r="AH16" s="56">
        <f t="shared" si="11"/>
        <v>1100</v>
      </c>
      <c r="AI16" s="68"/>
      <c r="AJ16" s="67">
        <v>610</v>
      </c>
      <c r="AK16" s="59">
        <f t="shared" si="12"/>
        <v>610</v>
      </c>
      <c r="AL16" s="60">
        <f t="shared" si="13"/>
        <v>1220</v>
      </c>
      <c r="AM16" s="68"/>
      <c r="AN16" s="69">
        <v>1900</v>
      </c>
      <c r="AO16" s="64">
        <f t="shared" si="14"/>
        <v>1900</v>
      </c>
      <c r="AP16" s="66">
        <f t="shared" si="15"/>
        <v>3800</v>
      </c>
      <c r="AQ16" s="68"/>
      <c r="AR16" s="76">
        <v>1630</v>
      </c>
      <c r="AS16" s="81">
        <v>1550</v>
      </c>
      <c r="AT16" s="92">
        <v>80</v>
      </c>
      <c r="AU16" s="71">
        <f t="shared" si="16"/>
        <v>3260</v>
      </c>
      <c r="AV16" s="68"/>
      <c r="AW16" s="91">
        <v>0</v>
      </c>
      <c r="AX16" s="91">
        <v>0</v>
      </c>
      <c r="AY16" s="100">
        <v>0</v>
      </c>
      <c r="AZ16" s="100">
        <v>0</v>
      </c>
      <c r="BA16" s="100">
        <v>0</v>
      </c>
      <c r="BB16" s="72">
        <v>0</v>
      </c>
      <c r="BC16" s="72">
        <v>0</v>
      </c>
      <c r="BD16" s="72">
        <v>0</v>
      </c>
      <c r="BE16" s="74">
        <f t="shared" si="17"/>
        <v>0</v>
      </c>
      <c r="BF16" s="68"/>
      <c r="BG16" s="51">
        <v>1300</v>
      </c>
      <c r="BH16" s="84">
        <v>510</v>
      </c>
      <c r="BI16" s="84">
        <f t="shared" si="18"/>
        <v>790</v>
      </c>
      <c r="BJ16" s="79">
        <f t="shared" si="19"/>
        <v>2600</v>
      </c>
      <c r="BK16" s="68"/>
      <c r="BL16" s="17">
        <v>220</v>
      </c>
      <c r="BM16" s="54">
        <f t="shared" si="20"/>
        <v>220</v>
      </c>
      <c r="BN16" s="56">
        <f t="shared" si="21"/>
        <v>440</v>
      </c>
      <c r="BO16" s="68"/>
      <c r="BP16" s="93">
        <v>60</v>
      </c>
      <c r="BQ16" s="59">
        <f t="shared" si="22"/>
        <v>60</v>
      </c>
      <c r="BR16" s="60">
        <f t="shared" si="23"/>
        <v>120</v>
      </c>
      <c r="BS16" s="68"/>
      <c r="BT16" s="87">
        <v>210</v>
      </c>
      <c r="BU16" s="64">
        <f t="shared" si="24"/>
        <v>210</v>
      </c>
      <c r="BV16" s="66">
        <f t="shared" si="25"/>
        <v>420</v>
      </c>
      <c r="BW16" s="68"/>
      <c r="BX16" s="94">
        <v>490</v>
      </c>
      <c r="BY16" s="50">
        <f t="shared" si="26"/>
        <v>490</v>
      </c>
      <c r="BZ16" s="71">
        <f t="shared" si="27"/>
        <v>980</v>
      </c>
      <c r="CA16" s="68"/>
      <c r="CB16" s="91">
        <v>170</v>
      </c>
      <c r="CC16" s="102">
        <v>100</v>
      </c>
      <c r="CD16" s="148">
        <v>70</v>
      </c>
      <c r="CE16" s="104">
        <f t="shared" si="28"/>
        <v>340</v>
      </c>
      <c r="CF16" s="68"/>
      <c r="CG16" s="51">
        <v>1450</v>
      </c>
      <c r="CH16" s="107">
        <v>680</v>
      </c>
      <c r="CI16" s="107">
        <f t="shared" si="29"/>
        <v>770</v>
      </c>
      <c r="CJ16" s="79">
        <f t="shared" si="30"/>
        <v>2900</v>
      </c>
      <c r="CK16" s="68"/>
      <c r="CL16" s="17">
        <v>1145</v>
      </c>
      <c r="CM16" s="54">
        <f t="shared" si="31"/>
        <v>1145</v>
      </c>
      <c r="CN16" s="56">
        <f t="shared" si="32"/>
        <v>2290</v>
      </c>
      <c r="CO16" s="68"/>
      <c r="CP16" s="111">
        <v>30</v>
      </c>
      <c r="CQ16" s="149">
        <v>30</v>
      </c>
      <c r="CR16" s="114">
        <f t="shared" si="33"/>
        <v>60</v>
      </c>
      <c r="CS16" s="68"/>
      <c r="CT16" s="69">
        <v>1930</v>
      </c>
      <c r="CU16" s="64">
        <f t="shared" si="34"/>
        <v>1930</v>
      </c>
      <c r="CV16" s="66">
        <f t="shared" si="35"/>
        <v>3860</v>
      </c>
      <c r="CW16" s="68"/>
      <c r="CX16" s="76">
        <v>2330</v>
      </c>
      <c r="CY16" s="50">
        <f t="shared" si="36"/>
        <v>2330</v>
      </c>
      <c r="CZ16" s="71">
        <f t="shared" si="37"/>
        <v>4660</v>
      </c>
      <c r="DA16" s="68"/>
      <c r="DB16" s="154">
        <v>0</v>
      </c>
      <c r="DC16" s="122">
        <v>0</v>
      </c>
      <c r="DD16" s="115">
        <v>0</v>
      </c>
      <c r="DE16" s="115">
        <v>0</v>
      </c>
      <c r="DF16" s="133">
        <v>100</v>
      </c>
      <c r="DG16" s="117">
        <v>0</v>
      </c>
      <c r="DH16" s="117">
        <v>0</v>
      </c>
      <c r="DI16" s="68"/>
      <c r="DJ16" s="119">
        <v>170</v>
      </c>
      <c r="DK16" s="83">
        <f t="shared" si="38"/>
        <v>170</v>
      </c>
      <c r="DL16" s="79">
        <f t="shared" si="39"/>
        <v>340</v>
      </c>
      <c r="DM16" s="68"/>
      <c r="DN16" s="52">
        <v>1170</v>
      </c>
      <c r="DO16" s="54">
        <v>0</v>
      </c>
      <c r="DP16" s="121">
        <f t="shared" si="40"/>
        <v>1170</v>
      </c>
      <c r="DQ16" s="68"/>
      <c r="DR16" s="124">
        <v>900</v>
      </c>
      <c r="DS16" s="59">
        <v>0</v>
      </c>
      <c r="DT16" s="60">
        <f t="shared" si="41"/>
        <v>900</v>
      </c>
      <c r="DU16" s="68"/>
      <c r="DV16" s="62">
        <v>0</v>
      </c>
      <c r="DW16" s="64">
        <v>0</v>
      </c>
      <c r="DX16" s="66">
        <f t="shared" si="42"/>
        <v>0</v>
      </c>
      <c r="DY16" s="68"/>
      <c r="DZ16" s="127">
        <v>1820</v>
      </c>
      <c r="EA16" s="50">
        <v>0</v>
      </c>
      <c r="EB16" s="71">
        <f t="shared" si="43"/>
        <v>1820</v>
      </c>
      <c r="EC16" s="68"/>
      <c r="ED16" s="48">
        <v>0</v>
      </c>
      <c r="EE16" s="72">
        <v>0</v>
      </c>
      <c r="EF16" s="74">
        <f t="shared" si="44"/>
        <v>0</v>
      </c>
      <c r="EG16" s="68"/>
      <c r="EH16" s="130">
        <v>3000</v>
      </c>
      <c r="EI16" s="83">
        <v>0</v>
      </c>
      <c r="EJ16" s="79">
        <f t="shared" si="45"/>
        <v>3000</v>
      </c>
      <c r="EK16" s="68"/>
      <c r="EL16" s="52">
        <v>1152</v>
      </c>
      <c r="EM16" s="52">
        <v>144</v>
      </c>
      <c r="EN16" s="54">
        <v>0</v>
      </c>
      <c r="EO16" s="56">
        <f t="shared" si="46"/>
        <v>1296</v>
      </c>
      <c r="EP16" s="68"/>
      <c r="EQ16" s="61">
        <v>450</v>
      </c>
      <c r="ER16" s="59">
        <f t="shared" si="47"/>
        <v>450</v>
      </c>
      <c r="ES16" s="60">
        <f t="shared" si="0"/>
        <v>900</v>
      </c>
      <c r="ET16" s="68"/>
      <c r="EU16" s="62">
        <v>20</v>
      </c>
      <c r="EV16" s="64">
        <v>0</v>
      </c>
      <c r="EW16" s="66">
        <f t="shared" si="48"/>
        <v>20</v>
      </c>
      <c r="EX16" s="68"/>
      <c r="EY16" s="45">
        <v>1080</v>
      </c>
      <c r="EZ16" s="50">
        <v>0</v>
      </c>
      <c r="FA16" s="71">
        <f t="shared" si="49"/>
        <v>1080</v>
      </c>
      <c r="FB16" s="68"/>
      <c r="FC16" s="48">
        <v>35</v>
      </c>
      <c r="FD16" s="72">
        <v>0</v>
      </c>
      <c r="FE16" s="74">
        <f t="shared" si="50"/>
        <v>35</v>
      </c>
      <c r="FF16" s="68"/>
      <c r="FG16" s="135">
        <v>12</v>
      </c>
      <c r="FH16" s="83">
        <v>0</v>
      </c>
      <c r="FI16" s="79">
        <f t="shared" si="51"/>
        <v>12</v>
      </c>
      <c r="FJ16" s="68"/>
      <c r="FK16" s="52">
        <v>730</v>
      </c>
      <c r="FL16" s="54">
        <v>730</v>
      </c>
      <c r="FM16" s="56">
        <f t="shared" si="52"/>
        <v>1460</v>
      </c>
      <c r="FN16" s="68"/>
      <c r="FO16" s="61">
        <v>960</v>
      </c>
      <c r="FP16" s="59">
        <v>0</v>
      </c>
      <c r="FQ16" s="60">
        <f t="shared" si="53"/>
        <v>960</v>
      </c>
      <c r="FR16" s="68"/>
      <c r="FS16" s="64">
        <v>535</v>
      </c>
      <c r="FT16" s="68"/>
      <c r="FU16" s="45">
        <v>2095</v>
      </c>
      <c r="FV16" s="50">
        <v>0</v>
      </c>
      <c r="FW16" s="71">
        <f t="shared" si="54"/>
        <v>2095</v>
      </c>
      <c r="FX16" s="68"/>
      <c r="FY16" s="48">
        <v>390</v>
      </c>
      <c r="FZ16" s="72">
        <v>0</v>
      </c>
      <c r="GA16" s="74">
        <f t="shared" si="55"/>
        <v>390</v>
      </c>
      <c r="GB16" s="68"/>
      <c r="GC16" s="135">
        <v>780</v>
      </c>
      <c r="GD16" s="83">
        <v>0</v>
      </c>
      <c r="GE16" s="79">
        <f t="shared" si="56"/>
        <v>780</v>
      </c>
      <c r="GF16" s="109"/>
      <c r="GG16" s="54">
        <v>1165</v>
      </c>
      <c r="GH16" s="68"/>
      <c r="GI16" s="61">
        <v>153</v>
      </c>
      <c r="GJ16" s="59">
        <f t="shared" si="57"/>
        <v>153</v>
      </c>
      <c r="GK16" s="60">
        <f t="shared" si="58"/>
        <v>306</v>
      </c>
      <c r="GL16" s="68"/>
      <c r="GM16" s="62">
        <v>846</v>
      </c>
      <c r="GN16" s="64">
        <v>0</v>
      </c>
      <c r="GO16" s="66">
        <f t="shared" si="59"/>
        <v>846</v>
      </c>
      <c r="GP16" s="68"/>
      <c r="GQ16" s="45">
        <v>2540</v>
      </c>
      <c r="GR16" s="50">
        <v>0</v>
      </c>
      <c r="GS16" s="71">
        <f t="shared" si="60"/>
        <v>2540</v>
      </c>
      <c r="GT16" s="68"/>
      <c r="GU16" s="48">
        <v>440</v>
      </c>
      <c r="GV16" s="72">
        <f t="shared" si="61"/>
        <v>440</v>
      </c>
      <c r="GW16" s="74">
        <f t="shared" si="62"/>
        <v>880</v>
      </c>
      <c r="GX16" s="68"/>
      <c r="GY16" s="135">
        <v>1090</v>
      </c>
      <c r="GZ16" s="83">
        <v>0</v>
      </c>
      <c r="HA16" s="79">
        <f t="shared" si="63"/>
        <v>1090</v>
      </c>
      <c r="HB16" s="68"/>
      <c r="HC16" s="52">
        <v>440</v>
      </c>
      <c r="HD16" s="54">
        <v>0</v>
      </c>
      <c r="HE16" s="56">
        <f t="shared" si="64"/>
        <v>440</v>
      </c>
      <c r="HF16" s="68"/>
      <c r="HG16" s="61">
        <v>264</v>
      </c>
      <c r="HH16" s="59">
        <v>0</v>
      </c>
      <c r="HI16" s="60">
        <f t="shared" si="65"/>
        <v>264</v>
      </c>
      <c r="HJ16" s="68"/>
      <c r="HK16" s="62">
        <v>630</v>
      </c>
      <c r="HL16" s="64">
        <v>0</v>
      </c>
      <c r="HM16" s="66">
        <f t="shared" si="66"/>
        <v>630</v>
      </c>
      <c r="HN16" s="68"/>
      <c r="HO16" s="45">
        <v>462</v>
      </c>
      <c r="HP16" s="50">
        <v>0</v>
      </c>
      <c r="HQ16" s="71">
        <f t="shared" si="67"/>
        <v>462</v>
      </c>
      <c r="HR16" s="68"/>
      <c r="HS16" s="48">
        <v>760</v>
      </c>
      <c r="HT16" s="72">
        <v>0</v>
      </c>
      <c r="HU16" s="74">
        <f t="shared" si="68"/>
        <v>760</v>
      </c>
      <c r="HV16" s="109"/>
      <c r="HW16" s="135">
        <v>1368</v>
      </c>
      <c r="HX16" s="83">
        <v>0</v>
      </c>
      <c r="HY16" s="79">
        <f t="shared" si="69"/>
        <v>1368</v>
      </c>
      <c r="HZ16" s="68"/>
      <c r="IA16" s="52">
        <v>310</v>
      </c>
      <c r="IB16" s="54">
        <v>0</v>
      </c>
      <c r="IC16" s="56">
        <f t="shared" si="70"/>
        <v>310</v>
      </c>
      <c r="ID16" s="68"/>
      <c r="IE16" s="61">
        <v>900</v>
      </c>
      <c r="IF16" s="59">
        <v>0</v>
      </c>
      <c r="IG16" s="60">
        <f t="shared" si="71"/>
        <v>900</v>
      </c>
      <c r="IH16" s="68"/>
      <c r="II16" s="95">
        <f t="shared" si="72"/>
        <v>43193</v>
      </c>
      <c r="IJ16" s="96">
        <f t="shared" si="73"/>
        <v>21825</v>
      </c>
      <c r="IK16" s="97">
        <f t="shared" si="74"/>
        <v>65018</v>
      </c>
      <c r="IL16" s="68"/>
      <c r="IM16" s="138" t="s">
        <v>188</v>
      </c>
      <c r="IN16" s="137" t="s">
        <v>187</v>
      </c>
      <c r="IO16" s="139">
        <v>80296</v>
      </c>
      <c r="IP16" s="68"/>
      <c r="IQ16" s="164" t="s">
        <v>243</v>
      </c>
      <c r="IR16" s="139">
        <v>9810</v>
      </c>
      <c r="IS16" s="68"/>
      <c r="IT16" s="46"/>
      <c r="IU16" s="46">
        <v>0</v>
      </c>
      <c r="IV16" s="3">
        <f t="shared" si="75"/>
        <v>0</v>
      </c>
      <c r="IW16" s="68"/>
      <c r="IX16" s="46"/>
      <c r="IY16" s="46">
        <v>0</v>
      </c>
      <c r="IZ16" s="3">
        <f t="shared" si="76"/>
        <v>0</v>
      </c>
      <c r="JA16" s="68"/>
      <c r="JB16" s="46"/>
      <c r="JC16" s="46">
        <v>0</v>
      </c>
      <c r="JD16" s="3">
        <f t="shared" si="77"/>
        <v>0</v>
      </c>
    </row>
    <row r="17" spans="1:264" x14ac:dyDescent="0.25">
      <c r="A17" s="16" t="s">
        <v>14</v>
      </c>
      <c r="C17" s="40">
        <v>38</v>
      </c>
      <c r="D17" s="49">
        <v>38</v>
      </c>
      <c r="E17" s="79">
        <f t="shared" si="1"/>
        <v>76</v>
      </c>
      <c r="F17" s="68"/>
      <c r="G17" s="17">
        <v>110</v>
      </c>
      <c r="H17" s="89">
        <v>40</v>
      </c>
      <c r="I17" s="89">
        <v>70</v>
      </c>
      <c r="J17" s="56">
        <f t="shared" si="2"/>
        <v>220</v>
      </c>
      <c r="K17" s="68"/>
      <c r="L17" s="19">
        <v>30</v>
      </c>
      <c r="M17" s="20">
        <v>30</v>
      </c>
      <c r="N17" s="60">
        <f t="shared" si="3"/>
        <v>60</v>
      </c>
      <c r="O17" s="68"/>
      <c r="P17" s="43">
        <v>54</v>
      </c>
      <c r="Q17" s="90">
        <v>54</v>
      </c>
      <c r="R17" s="66">
        <f t="shared" si="4"/>
        <v>108</v>
      </c>
      <c r="S17" s="68"/>
      <c r="T17" s="45">
        <v>120</v>
      </c>
      <c r="U17" s="50">
        <v>120</v>
      </c>
      <c r="V17" s="71">
        <f t="shared" si="5"/>
        <v>240</v>
      </c>
      <c r="W17" s="68"/>
      <c r="X17" s="91">
        <v>60</v>
      </c>
      <c r="Y17" s="72">
        <f t="shared" si="6"/>
        <v>60</v>
      </c>
      <c r="Z17" s="74">
        <f t="shared" si="7"/>
        <v>120</v>
      </c>
      <c r="AA17" s="68"/>
      <c r="AB17" s="51">
        <v>160</v>
      </c>
      <c r="AC17" s="83">
        <f t="shared" si="8"/>
        <v>160</v>
      </c>
      <c r="AD17" s="79">
        <f t="shared" si="9"/>
        <v>320</v>
      </c>
      <c r="AE17" s="68"/>
      <c r="AF17" s="57">
        <v>110</v>
      </c>
      <c r="AG17" s="54">
        <f t="shared" si="10"/>
        <v>110</v>
      </c>
      <c r="AH17" s="56">
        <f t="shared" si="11"/>
        <v>220</v>
      </c>
      <c r="AI17" s="68"/>
      <c r="AJ17" s="67">
        <v>120</v>
      </c>
      <c r="AK17" s="59">
        <f t="shared" si="12"/>
        <v>120</v>
      </c>
      <c r="AL17" s="60">
        <f t="shared" si="13"/>
        <v>240</v>
      </c>
      <c r="AM17" s="68"/>
      <c r="AN17" s="69">
        <v>380</v>
      </c>
      <c r="AO17" s="64">
        <f t="shared" si="14"/>
        <v>380</v>
      </c>
      <c r="AP17" s="66">
        <f t="shared" si="15"/>
        <v>760</v>
      </c>
      <c r="AQ17" s="68"/>
      <c r="AR17" s="76">
        <v>350</v>
      </c>
      <c r="AS17" s="81">
        <v>330</v>
      </c>
      <c r="AT17" s="92">
        <v>20</v>
      </c>
      <c r="AU17" s="71">
        <f t="shared" si="16"/>
        <v>700</v>
      </c>
      <c r="AV17" s="68"/>
      <c r="AW17" s="91">
        <v>0</v>
      </c>
      <c r="AX17" s="91">
        <v>0</v>
      </c>
      <c r="AY17" s="100">
        <v>0</v>
      </c>
      <c r="AZ17" s="100">
        <v>0</v>
      </c>
      <c r="BA17" s="100">
        <v>0</v>
      </c>
      <c r="BB17" s="72">
        <v>0</v>
      </c>
      <c r="BC17" s="72">
        <v>0</v>
      </c>
      <c r="BD17" s="72">
        <v>0</v>
      </c>
      <c r="BE17" s="74">
        <f t="shared" si="17"/>
        <v>0</v>
      </c>
      <c r="BF17" s="68"/>
      <c r="BG17" s="51">
        <v>280</v>
      </c>
      <c r="BH17" s="84">
        <v>100</v>
      </c>
      <c r="BI17" s="84">
        <f t="shared" si="18"/>
        <v>180</v>
      </c>
      <c r="BJ17" s="79">
        <f t="shared" si="19"/>
        <v>560</v>
      </c>
      <c r="BK17" s="68"/>
      <c r="BL17" s="17">
        <v>50</v>
      </c>
      <c r="BM17" s="54">
        <f t="shared" si="20"/>
        <v>50</v>
      </c>
      <c r="BN17" s="56">
        <f t="shared" si="21"/>
        <v>100</v>
      </c>
      <c r="BO17" s="68"/>
      <c r="BP17" s="93">
        <v>10</v>
      </c>
      <c r="BQ17" s="59">
        <f t="shared" si="22"/>
        <v>10</v>
      </c>
      <c r="BR17" s="60">
        <f t="shared" si="23"/>
        <v>20</v>
      </c>
      <c r="BS17" s="68"/>
      <c r="BT17" s="87">
        <v>50</v>
      </c>
      <c r="BU17" s="64">
        <f t="shared" si="24"/>
        <v>50</v>
      </c>
      <c r="BV17" s="66">
        <f t="shared" si="25"/>
        <v>100</v>
      </c>
      <c r="BW17" s="68"/>
      <c r="BX17" s="94">
        <v>110</v>
      </c>
      <c r="BY17" s="50">
        <f t="shared" si="26"/>
        <v>110</v>
      </c>
      <c r="BZ17" s="71">
        <f t="shared" si="27"/>
        <v>220</v>
      </c>
      <c r="CA17" s="68"/>
      <c r="CB17" s="91">
        <v>30</v>
      </c>
      <c r="CC17" s="102">
        <v>20</v>
      </c>
      <c r="CD17" s="148">
        <v>10</v>
      </c>
      <c r="CE17" s="104">
        <f t="shared" si="28"/>
        <v>60</v>
      </c>
      <c r="CF17" s="68"/>
      <c r="CG17" s="51">
        <v>325</v>
      </c>
      <c r="CH17" s="107">
        <v>160</v>
      </c>
      <c r="CI17" s="107">
        <f t="shared" si="29"/>
        <v>165</v>
      </c>
      <c r="CJ17" s="79">
        <f t="shared" si="30"/>
        <v>650</v>
      </c>
      <c r="CK17" s="68"/>
      <c r="CL17" s="17">
        <v>235</v>
      </c>
      <c r="CM17" s="54">
        <f t="shared" si="31"/>
        <v>235</v>
      </c>
      <c r="CN17" s="56">
        <f t="shared" si="32"/>
        <v>470</v>
      </c>
      <c r="CO17" s="68"/>
      <c r="CP17" s="111">
        <v>10</v>
      </c>
      <c r="CQ17" s="149">
        <v>10</v>
      </c>
      <c r="CR17" s="114">
        <f t="shared" si="33"/>
        <v>20</v>
      </c>
      <c r="CS17" s="68"/>
      <c r="CT17" s="69">
        <v>395</v>
      </c>
      <c r="CU17" s="64">
        <f t="shared" si="34"/>
        <v>395</v>
      </c>
      <c r="CV17" s="66">
        <f t="shared" si="35"/>
        <v>790</v>
      </c>
      <c r="CW17" s="68"/>
      <c r="CX17" s="76">
        <v>470</v>
      </c>
      <c r="CY17" s="50">
        <f t="shared" si="36"/>
        <v>470</v>
      </c>
      <c r="CZ17" s="71">
        <f t="shared" si="37"/>
        <v>940</v>
      </c>
      <c r="DA17" s="68"/>
      <c r="DB17" s="154">
        <v>40</v>
      </c>
      <c r="DC17" s="122">
        <v>120</v>
      </c>
      <c r="DD17" s="115">
        <v>90</v>
      </c>
      <c r="DE17" s="115">
        <v>0</v>
      </c>
      <c r="DF17" s="133">
        <v>20</v>
      </c>
      <c r="DG17" s="117">
        <v>256</v>
      </c>
      <c r="DH17" s="117">
        <v>90</v>
      </c>
      <c r="DI17" s="68"/>
      <c r="DJ17" s="119">
        <v>40</v>
      </c>
      <c r="DK17" s="83">
        <f t="shared" si="38"/>
        <v>40</v>
      </c>
      <c r="DL17" s="79">
        <f t="shared" si="39"/>
        <v>80</v>
      </c>
      <c r="DM17" s="68"/>
      <c r="DN17" s="52">
        <v>0</v>
      </c>
      <c r="DO17" s="54">
        <v>0</v>
      </c>
      <c r="DP17" s="121">
        <f t="shared" si="40"/>
        <v>0</v>
      </c>
      <c r="DQ17" s="68"/>
      <c r="DR17" s="124">
        <v>355</v>
      </c>
      <c r="DS17" s="59">
        <v>0</v>
      </c>
      <c r="DT17" s="60">
        <f t="shared" si="41"/>
        <v>355</v>
      </c>
      <c r="DU17" s="68"/>
      <c r="DV17" s="62">
        <v>0</v>
      </c>
      <c r="DW17" s="64">
        <v>0</v>
      </c>
      <c r="DX17" s="66">
        <f t="shared" si="42"/>
        <v>0</v>
      </c>
      <c r="DY17" s="68"/>
      <c r="DZ17" s="127">
        <v>380</v>
      </c>
      <c r="EA17" s="50">
        <v>0</v>
      </c>
      <c r="EB17" s="71">
        <f t="shared" si="43"/>
        <v>380</v>
      </c>
      <c r="EC17" s="68"/>
      <c r="ED17" s="48">
        <v>108</v>
      </c>
      <c r="EE17" s="72">
        <v>0</v>
      </c>
      <c r="EF17" s="74">
        <f t="shared" si="44"/>
        <v>108</v>
      </c>
      <c r="EG17" s="68"/>
      <c r="EH17" s="130">
        <v>260</v>
      </c>
      <c r="EI17" s="83">
        <v>0</v>
      </c>
      <c r="EJ17" s="79">
        <f t="shared" si="45"/>
        <v>260</v>
      </c>
      <c r="EK17" s="68"/>
      <c r="EL17" s="52">
        <v>204</v>
      </c>
      <c r="EM17" s="52">
        <v>24</v>
      </c>
      <c r="EN17" s="54">
        <v>0</v>
      </c>
      <c r="EO17" s="56">
        <f t="shared" si="46"/>
        <v>228</v>
      </c>
      <c r="EP17" s="68"/>
      <c r="EQ17" s="61">
        <v>50</v>
      </c>
      <c r="ER17" s="59">
        <f t="shared" si="47"/>
        <v>50</v>
      </c>
      <c r="ES17" s="60">
        <f t="shared" si="0"/>
        <v>100</v>
      </c>
      <c r="ET17" s="68"/>
      <c r="EU17" s="62">
        <v>5</v>
      </c>
      <c r="EV17" s="64">
        <v>0</v>
      </c>
      <c r="EW17" s="66">
        <f t="shared" si="48"/>
        <v>5</v>
      </c>
      <c r="EX17" s="68"/>
      <c r="EY17" s="45">
        <v>186</v>
      </c>
      <c r="EZ17" s="50">
        <v>0</v>
      </c>
      <c r="FA17" s="71">
        <f t="shared" si="49"/>
        <v>186</v>
      </c>
      <c r="FB17" s="68"/>
      <c r="FC17" s="48">
        <v>0</v>
      </c>
      <c r="FD17" s="72">
        <v>0</v>
      </c>
      <c r="FE17" s="74">
        <f t="shared" si="50"/>
        <v>0</v>
      </c>
      <c r="FF17" s="68"/>
      <c r="FG17" s="135">
        <v>0</v>
      </c>
      <c r="FH17" s="83">
        <v>0</v>
      </c>
      <c r="FI17" s="79">
        <f t="shared" si="51"/>
        <v>0</v>
      </c>
      <c r="FJ17" s="68"/>
      <c r="FK17" s="52">
        <v>90</v>
      </c>
      <c r="FL17" s="54">
        <v>90</v>
      </c>
      <c r="FM17" s="56">
        <f t="shared" si="52"/>
        <v>180</v>
      </c>
      <c r="FN17" s="68"/>
      <c r="FO17" s="61">
        <v>114</v>
      </c>
      <c r="FP17" s="59">
        <v>0</v>
      </c>
      <c r="FQ17" s="60">
        <f t="shared" si="53"/>
        <v>114</v>
      </c>
      <c r="FR17" s="68"/>
      <c r="FS17" s="64">
        <v>40</v>
      </c>
      <c r="FT17" s="68"/>
      <c r="FU17" s="45">
        <v>225</v>
      </c>
      <c r="FV17" s="50">
        <v>0</v>
      </c>
      <c r="FW17" s="71">
        <f t="shared" si="54"/>
        <v>225</v>
      </c>
      <c r="FX17" s="68"/>
      <c r="FY17" s="48">
        <v>78</v>
      </c>
      <c r="FZ17" s="72">
        <v>0</v>
      </c>
      <c r="GA17" s="74">
        <f t="shared" si="55"/>
        <v>78</v>
      </c>
      <c r="GB17" s="68"/>
      <c r="GC17" s="135">
        <v>120</v>
      </c>
      <c r="GD17" s="83">
        <v>0</v>
      </c>
      <c r="GE17" s="79">
        <f t="shared" si="56"/>
        <v>120</v>
      </c>
      <c r="GF17" s="109"/>
      <c r="GG17" s="54">
        <v>155</v>
      </c>
      <c r="GH17" s="68"/>
      <c r="GI17" s="61">
        <v>33</v>
      </c>
      <c r="GJ17" s="59">
        <f t="shared" si="57"/>
        <v>33</v>
      </c>
      <c r="GK17" s="60">
        <f t="shared" si="58"/>
        <v>66</v>
      </c>
      <c r="GL17" s="68"/>
      <c r="GM17" s="62">
        <v>162</v>
      </c>
      <c r="GN17" s="64">
        <v>0</v>
      </c>
      <c r="GO17" s="66">
        <f t="shared" si="59"/>
        <v>162</v>
      </c>
      <c r="GP17" s="68"/>
      <c r="GQ17" s="45">
        <v>465</v>
      </c>
      <c r="GR17" s="50">
        <v>0</v>
      </c>
      <c r="GS17" s="71">
        <f t="shared" si="60"/>
        <v>465</v>
      </c>
      <c r="GT17" s="68"/>
      <c r="GU17" s="48">
        <v>60</v>
      </c>
      <c r="GV17" s="72">
        <f t="shared" si="61"/>
        <v>60</v>
      </c>
      <c r="GW17" s="74">
        <f t="shared" si="62"/>
        <v>120</v>
      </c>
      <c r="GX17" s="68"/>
      <c r="GY17" s="135">
        <v>210</v>
      </c>
      <c r="GZ17" s="83">
        <v>0</v>
      </c>
      <c r="HA17" s="79">
        <f t="shared" si="63"/>
        <v>210</v>
      </c>
      <c r="HB17" s="68"/>
      <c r="HC17" s="52">
        <v>80</v>
      </c>
      <c r="HD17" s="54">
        <v>0</v>
      </c>
      <c r="HE17" s="56">
        <f t="shared" si="64"/>
        <v>80</v>
      </c>
      <c r="HF17" s="68"/>
      <c r="HG17" s="61">
        <v>54</v>
      </c>
      <c r="HH17" s="59">
        <v>0</v>
      </c>
      <c r="HI17" s="60">
        <f t="shared" si="65"/>
        <v>54</v>
      </c>
      <c r="HJ17" s="68"/>
      <c r="HK17" s="62">
        <v>130</v>
      </c>
      <c r="HL17" s="64">
        <v>0</v>
      </c>
      <c r="HM17" s="66">
        <f t="shared" si="66"/>
        <v>130</v>
      </c>
      <c r="HN17" s="68"/>
      <c r="HO17" s="45">
        <v>72</v>
      </c>
      <c r="HP17" s="50">
        <v>0</v>
      </c>
      <c r="HQ17" s="71">
        <f t="shared" si="67"/>
        <v>72</v>
      </c>
      <c r="HR17" s="68"/>
      <c r="HS17" s="48">
        <v>110</v>
      </c>
      <c r="HT17" s="72">
        <v>0</v>
      </c>
      <c r="HU17" s="74">
        <f t="shared" si="68"/>
        <v>110</v>
      </c>
      <c r="HV17" s="109"/>
      <c r="HW17" s="135">
        <v>270</v>
      </c>
      <c r="HX17" s="83">
        <v>0</v>
      </c>
      <c r="HY17" s="79">
        <f t="shared" si="69"/>
        <v>270</v>
      </c>
      <c r="HZ17" s="68"/>
      <c r="IA17" s="52">
        <v>40</v>
      </c>
      <c r="IB17" s="54">
        <v>0</v>
      </c>
      <c r="IC17" s="56">
        <f t="shared" si="70"/>
        <v>40</v>
      </c>
      <c r="ID17" s="68"/>
      <c r="IE17" s="61">
        <v>174</v>
      </c>
      <c r="IF17" s="59">
        <v>0</v>
      </c>
      <c r="IG17" s="60">
        <f t="shared" si="71"/>
        <v>174</v>
      </c>
      <c r="IH17" s="68"/>
      <c r="II17" s="95">
        <f t="shared" si="72"/>
        <v>7596</v>
      </c>
      <c r="IJ17" s="96">
        <f t="shared" si="73"/>
        <v>4235</v>
      </c>
      <c r="IK17" s="97">
        <f t="shared" si="74"/>
        <v>11831</v>
      </c>
      <c r="IL17" s="68"/>
      <c r="IM17" s="138">
        <v>12</v>
      </c>
      <c r="IN17" s="137" t="s">
        <v>207</v>
      </c>
      <c r="IO17" s="139">
        <v>15285</v>
      </c>
      <c r="IP17" s="68"/>
      <c r="IQ17" s="164" t="s">
        <v>243</v>
      </c>
      <c r="IR17" s="139">
        <v>9014</v>
      </c>
      <c r="IS17" s="68"/>
      <c r="IT17" s="46"/>
      <c r="IU17" s="46">
        <v>0</v>
      </c>
      <c r="IV17" s="3">
        <f t="shared" si="75"/>
        <v>0</v>
      </c>
      <c r="IW17" s="68"/>
      <c r="IX17" s="46"/>
      <c r="IY17" s="46">
        <v>0</v>
      </c>
      <c r="IZ17" s="3">
        <f t="shared" si="76"/>
        <v>0</v>
      </c>
      <c r="JA17" s="68"/>
      <c r="JB17" s="46"/>
      <c r="JC17" s="46">
        <v>0</v>
      </c>
      <c r="JD17" s="3">
        <f t="shared" si="77"/>
        <v>0</v>
      </c>
    </row>
    <row r="18" spans="1:264" x14ac:dyDescent="0.25">
      <c r="A18" s="16" t="s">
        <v>15</v>
      </c>
      <c r="C18" s="40">
        <v>12</v>
      </c>
      <c r="D18" s="49">
        <v>12</v>
      </c>
      <c r="E18" s="79">
        <f t="shared" si="1"/>
        <v>24</v>
      </c>
      <c r="F18" s="68"/>
      <c r="G18" s="17">
        <v>30</v>
      </c>
      <c r="H18" s="89">
        <v>10</v>
      </c>
      <c r="I18" s="89">
        <v>20</v>
      </c>
      <c r="J18" s="56">
        <f t="shared" si="2"/>
        <v>60</v>
      </c>
      <c r="K18" s="68"/>
      <c r="L18" s="19">
        <v>10</v>
      </c>
      <c r="M18" s="20">
        <v>10</v>
      </c>
      <c r="N18" s="60">
        <f t="shared" si="3"/>
        <v>20</v>
      </c>
      <c r="O18" s="68"/>
      <c r="P18" s="43">
        <v>5</v>
      </c>
      <c r="Q18" s="90">
        <v>5</v>
      </c>
      <c r="R18" s="66">
        <f t="shared" si="4"/>
        <v>10</v>
      </c>
      <c r="S18" s="68"/>
      <c r="T18" s="45">
        <v>30</v>
      </c>
      <c r="U18" s="50">
        <v>30</v>
      </c>
      <c r="V18" s="71">
        <f t="shared" si="5"/>
        <v>60</v>
      </c>
      <c r="W18" s="68"/>
      <c r="X18" s="91">
        <v>20</v>
      </c>
      <c r="Y18" s="72">
        <f t="shared" si="6"/>
        <v>20</v>
      </c>
      <c r="Z18" s="74">
        <f t="shared" si="7"/>
        <v>40</v>
      </c>
      <c r="AA18" s="68"/>
      <c r="AB18" s="51">
        <v>40</v>
      </c>
      <c r="AC18" s="83">
        <f t="shared" si="8"/>
        <v>40</v>
      </c>
      <c r="AD18" s="79">
        <f t="shared" si="9"/>
        <v>80</v>
      </c>
      <c r="AE18" s="68"/>
      <c r="AF18" s="57">
        <v>30</v>
      </c>
      <c r="AG18" s="54">
        <f t="shared" si="10"/>
        <v>30</v>
      </c>
      <c r="AH18" s="56">
        <f t="shared" si="11"/>
        <v>60</v>
      </c>
      <c r="AI18" s="68"/>
      <c r="AJ18" s="67">
        <v>30</v>
      </c>
      <c r="AK18" s="59">
        <f t="shared" si="12"/>
        <v>30</v>
      </c>
      <c r="AL18" s="60">
        <f t="shared" si="13"/>
        <v>60</v>
      </c>
      <c r="AM18" s="68"/>
      <c r="AN18" s="69">
        <v>100</v>
      </c>
      <c r="AO18" s="64">
        <f t="shared" si="14"/>
        <v>100</v>
      </c>
      <c r="AP18" s="66">
        <f t="shared" si="15"/>
        <v>200</v>
      </c>
      <c r="AQ18" s="68"/>
      <c r="AR18" s="76">
        <v>70</v>
      </c>
      <c r="AS18" s="81">
        <v>60</v>
      </c>
      <c r="AT18" s="92">
        <v>10</v>
      </c>
      <c r="AU18" s="71">
        <f t="shared" si="16"/>
        <v>140</v>
      </c>
      <c r="AV18" s="68"/>
      <c r="AW18" s="91">
        <v>170</v>
      </c>
      <c r="AX18" s="91">
        <v>0</v>
      </c>
      <c r="AY18" s="100">
        <v>175</v>
      </c>
      <c r="AZ18" s="100">
        <v>0</v>
      </c>
      <c r="BA18" s="100">
        <v>0</v>
      </c>
      <c r="BB18" s="72">
        <v>170</v>
      </c>
      <c r="BC18" s="72">
        <v>0</v>
      </c>
      <c r="BD18" s="72">
        <v>0</v>
      </c>
      <c r="BE18" s="74">
        <f t="shared" si="17"/>
        <v>515</v>
      </c>
      <c r="BF18" s="68"/>
      <c r="BG18" s="51">
        <v>50</v>
      </c>
      <c r="BH18" s="84">
        <v>20</v>
      </c>
      <c r="BI18" s="84">
        <f t="shared" si="18"/>
        <v>30</v>
      </c>
      <c r="BJ18" s="79">
        <f t="shared" si="19"/>
        <v>100</v>
      </c>
      <c r="BK18" s="68"/>
      <c r="BL18" s="17">
        <v>10</v>
      </c>
      <c r="BM18" s="54">
        <f t="shared" si="20"/>
        <v>10</v>
      </c>
      <c r="BN18" s="56">
        <f t="shared" si="21"/>
        <v>20</v>
      </c>
      <c r="BO18" s="68"/>
      <c r="BP18" s="93">
        <v>10</v>
      </c>
      <c r="BQ18" s="59">
        <f t="shared" si="22"/>
        <v>10</v>
      </c>
      <c r="BR18" s="60">
        <f t="shared" si="23"/>
        <v>20</v>
      </c>
      <c r="BS18" s="68"/>
      <c r="BT18" s="87">
        <v>10</v>
      </c>
      <c r="BU18" s="64">
        <f t="shared" si="24"/>
        <v>10</v>
      </c>
      <c r="BV18" s="66">
        <f t="shared" si="25"/>
        <v>20</v>
      </c>
      <c r="BW18" s="68"/>
      <c r="BX18" s="94">
        <v>20</v>
      </c>
      <c r="BY18" s="50">
        <f t="shared" si="26"/>
        <v>20</v>
      </c>
      <c r="BZ18" s="71">
        <f t="shared" si="27"/>
        <v>40</v>
      </c>
      <c r="CA18" s="68"/>
      <c r="CB18" s="91">
        <v>10</v>
      </c>
      <c r="CC18" s="102">
        <v>10</v>
      </c>
      <c r="CD18" s="148">
        <v>0</v>
      </c>
      <c r="CE18" s="104">
        <f t="shared" si="28"/>
        <v>20</v>
      </c>
      <c r="CF18" s="68"/>
      <c r="CG18" s="51">
        <v>60</v>
      </c>
      <c r="CH18" s="107">
        <v>30</v>
      </c>
      <c r="CI18" s="107">
        <f t="shared" si="29"/>
        <v>30</v>
      </c>
      <c r="CJ18" s="79">
        <f t="shared" si="30"/>
        <v>120</v>
      </c>
      <c r="CK18" s="68"/>
      <c r="CL18" s="17">
        <v>40</v>
      </c>
      <c r="CM18" s="54">
        <f t="shared" si="31"/>
        <v>40</v>
      </c>
      <c r="CN18" s="56">
        <f t="shared" si="32"/>
        <v>80</v>
      </c>
      <c r="CO18" s="68"/>
      <c r="CP18" s="111">
        <v>10</v>
      </c>
      <c r="CQ18" s="149">
        <v>10</v>
      </c>
      <c r="CR18" s="114">
        <f t="shared" si="33"/>
        <v>20</v>
      </c>
      <c r="CS18" s="68"/>
      <c r="CT18" s="69">
        <v>65</v>
      </c>
      <c r="CU18" s="64">
        <f t="shared" si="34"/>
        <v>65</v>
      </c>
      <c r="CV18" s="66">
        <f t="shared" si="35"/>
        <v>130</v>
      </c>
      <c r="CW18" s="68"/>
      <c r="CX18" s="76">
        <v>100</v>
      </c>
      <c r="CY18" s="50">
        <f t="shared" si="36"/>
        <v>100</v>
      </c>
      <c r="CZ18" s="71">
        <f t="shared" si="37"/>
        <v>200</v>
      </c>
      <c r="DA18" s="68"/>
      <c r="DB18" s="154">
        <v>10</v>
      </c>
      <c r="DC18" s="122">
        <v>20</v>
      </c>
      <c r="DD18" s="115">
        <v>10</v>
      </c>
      <c r="DE18" s="115">
        <v>0</v>
      </c>
      <c r="DF18" s="133">
        <v>10</v>
      </c>
      <c r="DG18" s="117">
        <v>66</v>
      </c>
      <c r="DH18" s="117">
        <v>10</v>
      </c>
      <c r="DI18" s="68"/>
      <c r="DJ18" s="119">
        <v>10</v>
      </c>
      <c r="DK18" s="83">
        <f t="shared" si="38"/>
        <v>10</v>
      </c>
      <c r="DL18" s="79">
        <f t="shared" si="39"/>
        <v>20</v>
      </c>
      <c r="DM18" s="68"/>
      <c r="DN18" s="52">
        <v>0</v>
      </c>
      <c r="DO18" s="54">
        <v>0</v>
      </c>
      <c r="DP18" s="121">
        <f t="shared" si="40"/>
        <v>0</v>
      </c>
      <c r="DQ18" s="68"/>
      <c r="DR18" s="124">
        <v>85</v>
      </c>
      <c r="DS18" s="59">
        <v>0</v>
      </c>
      <c r="DT18" s="60">
        <f t="shared" si="41"/>
        <v>85</v>
      </c>
      <c r="DU18" s="68"/>
      <c r="DV18" s="62">
        <v>0</v>
      </c>
      <c r="DW18" s="64">
        <v>0</v>
      </c>
      <c r="DX18" s="66">
        <f t="shared" si="42"/>
        <v>0</v>
      </c>
      <c r="DY18" s="68"/>
      <c r="DZ18" s="127">
        <v>100</v>
      </c>
      <c r="EA18" s="50">
        <v>0</v>
      </c>
      <c r="EB18" s="71">
        <f t="shared" si="43"/>
        <v>100</v>
      </c>
      <c r="EC18" s="68"/>
      <c r="ED18" s="48">
        <v>24</v>
      </c>
      <c r="EE18" s="72">
        <v>0</v>
      </c>
      <c r="EF18" s="74">
        <f t="shared" si="44"/>
        <v>24</v>
      </c>
      <c r="EG18" s="68"/>
      <c r="EH18" s="130">
        <v>20</v>
      </c>
      <c r="EI18" s="83">
        <v>0</v>
      </c>
      <c r="EJ18" s="79">
        <f t="shared" si="45"/>
        <v>20</v>
      </c>
      <c r="EK18" s="68"/>
      <c r="EL18" s="52">
        <v>18</v>
      </c>
      <c r="EM18" s="52">
        <v>6</v>
      </c>
      <c r="EN18" s="54">
        <v>0</v>
      </c>
      <c r="EO18" s="56">
        <f t="shared" si="46"/>
        <v>24</v>
      </c>
      <c r="EP18" s="68"/>
      <c r="EQ18" s="61">
        <v>20</v>
      </c>
      <c r="ER18" s="59">
        <f t="shared" si="47"/>
        <v>20</v>
      </c>
      <c r="ES18" s="60">
        <f t="shared" si="0"/>
        <v>40</v>
      </c>
      <c r="ET18" s="68"/>
      <c r="EU18" s="62">
        <v>0</v>
      </c>
      <c r="EV18" s="64">
        <v>0</v>
      </c>
      <c r="EW18" s="66">
        <f t="shared" si="48"/>
        <v>0</v>
      </c>
      <c r="EX18" s="68"/>
      <c r="EY18" s="45">
        <v>12</v>
      </c>
      <c r="EZ18" s="50">
        <v>0</v>
      </c>
      <c r="FA18" s="71">
        <f t="shared" si="49"/>
        <v>12</v>
      </c>
      <c r="FB18" s="68"/>
      <c r="FC18" s="48">
        <v>0</v>
      </c>
      <c r="FD18" s="72">
        <v>0</v>
      </c>
      <c r="FE18" s="74">
        <f t="shared" si="50"/>
        <v>0</v>
      </c>
      <c r="FF18" s="68"/>
      <c r="FG18" s="135">
        <v>0</v>
      </c>
      <c r="FH18" s="83">
        <v>0</v>
      </c>
      <c r="FI18" s="79">
        <f t="shared" si="51"/>
        <v>0</v>
      </c>
      <c r="FJ18" s="68"/>
      <c r="FK18" s="52">
        <v>20</v>
      </c>
      <c r="FL18" s="54">
        <v>20</v>
      </c>
      <c r="FM18" s="56">
        <f t="shared" si="52"/>
        <v>40</v>
      </c>
      <c r="FN18" s="68"/>
      <c r="FO18" s="61">
        <v>30</v>
      </c>
      <c r="FP18" s="59">
        <v>0</v>
      </c>
      <c r="FQ18" s="60">
        <f t="shared" si="53"/>
        <v>30</v>
      </c>
      <c r="FR18" s="68"/>
      <c r="FS18" s="64">
        <v>5</v>
      </c>
      <c r="FT18" s="68"/>
      <c r="FU18" s="45">
        <v>90</v>
      </c>
      <c r="FV18" s="50">
        <v>0</v>
      </c>
      <c r="FW18" s="71">
        <f t="shared" si="54"/>
        <v>90</v>
      </c>
      <c r="FX18" s="68"/>
      <c r="FY18" s="48">
        <v>18</v>
      </c>
      <c r="FZ18" s="72">
        <v>0</v>
      </c>
      <c r="GA18" s="74">
        <f t="shared" si="55"/>
        <v>18</v>
      </c>
      <c r="GB18" s="68"/>
      <c r="GC18" s="135">
        <v>36</v>
      </c>
      <c r="GD18" s="83">
        <v>0</v>
      </c>
      <c r="GE18" s="79">
        <f t="shared" si="56"/>
        <v>36</v>
      </c>
      <c r="GF18" s="109"/>
      <c r="GG18" s="54">
        <v>35</v>
      </c>
      <c r="GH18" s="68"/>
      <c r="GI18" s="61">
        <v>7</v>
      </c>
      <c r="GJ18" s="59">
        <f t="shared" si="57"/>
        <v>7</v>
      </c>
      <c r="GK18" s="60">
        <f t="shared" si="58"/>
        <v>14</v>
      </c>
      <c r="GL18" s="68"/>
      <c r="GM18" s="62">
        <v>36</v>
      </c>
      <c r="GN18" s="64">
        <v>0</v>
      </c>
      <c r="GO18" s="66">
        <f t="shared" si="59"/>
        <v>36</v>
      </c>
      <c r="GP18" s="68"/>
      <c r="GQ18" s="45">
        <v>40</v>
      </c>
      <c r="GR18" s="50">
        <v>0</v>
      </c>
      <c r="GS18" s="71">
        <f t="shared" si="60"/>
        <v>40</v>
      </c>
      <c r="GT18" s="68"/>
      <c r="GU18" s="48">
        <v>10</v>
      </c>
      <c r="GV18" s="72">
        <f t="shared" si="61"/>
        <v>10</v>
      </c>
      <c r="GW18" s="74">
        <f t="shared" si="62"/>
        <v>20</v>
      </c>
      <c r="GX18" s="68"/>
      <c r="GY18" s="135">
        <v>40</v>
      </c>
      <c r="GZ18" s="83">
        <v>0</v>
      </c>
      <c r="HA18" s="79">
        <f t="shared" si="63"/>
        <v>40</v>
      </c>
      <c r="HB18" s="68"/>
      <c r="HC18" s="52">
        <v>20</v>
      </c>
      <c r="HD18" s="54">
        <v>0</v>
      </c>
      <c r="HE18" s="56">
        <f t="shared" si="64"/>
        <v>20</v>
      </c>
      <c r="HF18" s="68"/>
      <c r="HG18" s="61">
        <v>12</v>
      </c>
      <c r="HH18" s="59">
        <v>0</v>
      </c>
      <c r="HI18" s="60">
        <f t="shared" si="65"/>
        <v>12</v>
      </c>
      <c r="HJ18" s="68"/>
      <c r="HK18" s="62">
        <v>30</v>
      </c>
      <c r="HL18" s="64">
        <v>0</v>
      </c>
      <c r="HM18" s="66">
        <f t="shared" si="66"/>
        <v>30</v>
      </c>
      <c r="HN18" s="68"/>
      <c r="HO18" s="45">
        <v>12</v>
      </c>
      <c r="HP18" s="50">
        <v>0</v>
      </c>
      <c r="HQ18" s="71">
        <f t="shared" si="67"/>
        <v>12</v>
      </c>
      <c r="HR18" s="68"/>
      <c r="HS18" s="48">
        <v>20</v>
      </c>
      <c r="HT18" s="72">
        <v>0</v>
      </c>
      <c r="HU18" s="74">
        <f t="shared" si="68"/>
        <v>20</v>
      </c>
      <c r="HV18" s="109"/>
      <c r="HW18" s="135">
        <v>48</v>
      </c>
      <c r="HX18" s="83">
        <v>0</v>
      </c>
      <c r="HY18" s="79">
        <f t="shared" si="69"/>
        <v>48</v>
      </c>
      <c r="HZ18" s="68"/>
      <c r="IA18" s="52">
        <v>10</v>
      </c>
      <c r="IB18" s="54">
        <v>0</v>
      </c>
      <c r="IC18" s="56">
        <f t="shared" si="70"/>
        <v>10</v>
      </c>
      <c r="ID18" s="68"/>
      <c r="IE18" s="61">
        <v>30</v>
      </c>
      <c r="IF18" s="59">
        <v>0</v>
      </c>
      <c r="IG18" s="60">
        <f t="shared" si="71"/>
        <v>30</v>
      </c>
      <c r="IH18" s="68"/>
      <c r="II18" s="95">
        <f t="shared" si="72"/>
        <v>1911</v>
      </c>
      <c r="IJ18" s="96">
        <f t="shared" si="73"/>
        <v>1089</v>
      </c>
      <c r="IK18" s="97">
        <f t="shared" si="74"/>
        <v>3000</v>
      </c>
      <c r="IL18" s="68"/>
      <c r="IM18" s="138">
        <v>0</v>
      </c>
      <c r="IN18" s="137" t="s">
        <v>190</v>
      </c>
      <c r="IO18" s="139">
        <v>3001</v>
      </c>
      <c r="IP18" s="68"/>
      <c r="IQ18" s="164" t="s">
        <v>243</v>
      </c>
      <c r="IR18" s="139">
        <v>8843</v>
      </c>
      <c r="IS18" s="68"/>
      <c r="IT18" s="46"/>
      <c r="IU18" s="46">
        <v>0</v>
      </c>
      <c r="IV18" s="3">
        <f t="shared" si="75"/>
        <v>0</v>
      </c>
      <c r="IW18" s="68"/>
      <c r="IX18" s="46"/>
      <c r="IY18" s="46">
        <v>0</v>
      </c>
      <c r="IZ18" s="3">
        <f t="shared" si="76"/>
        <v>0</v>
      </c>
      <c r="JA18" s="68"/>
      <c r="JB18" s="46"/>
      <c r="JC18" s="46">
        <v>0</v>
      </c>
      <c r="JD18" s="3">
        <f t="shared" si="77"/>
        <v>0</v>
      </c>
    </row>
    <row r="19" spans="1:264" x14ac:dyDescent="0.25">
      <c r="A19" s="16" t="s">
        <v>16</v>
      </c>
      <c r="C19" s="40">
        <v>17</v>
      </c>
      <c r="D19" s="49">
        <v>17</v>
      </c>
      <c r="E19" s="79">
        <f t="shared" si="1"/>
        <v>34</v>
      </c>
      <c r="F19" s="68"/>
      <c r="G19" s="17">
        <v>40</v>
      </c>
      <c r="H19" s="89">
        <v>20</v>
      </c>
      <c r="I19" s="89">
        <v>20</v>
      </c>
      <c r="J19" s="56">
        <f t="shared" si="2"/>
        <v>80</v>
      </c>
      <c r="K19" s="68"/>
      <c r="L19" s="19">
        <v>10</v>
      </c>
      <c r="M19" s="20">
        <v>10</v>
      </c>
      <c r="N19" s="60">
        <f t="shared" si="3"/>
        <v>20</v>
      </c>
      <c r="O19" s="68"/>
      <c r="P19" s="43">
        <v>7</v>
      </c>
      <c r="Q19" s="90">
        <v>7</v>
      </c>
      <c r="R19" s="66">
        <f t="shared" si="4"/>
        <v>14</v>
      </c>
      <c r="S19" s="68"/>
      <c r="T19" s="45">
        <v>40</v>
      </c>
      <c r="U19" s="50">
        <v>40</v>
      </c>
      <c r="V19" s="71">
        <f t="shared" si="5"/>
        <v>80</v>
      </c>
      <c r="W19" s="68"/>
      <c r="X19" s="91">
        <v>20</v>
      </c>
      <c r="Y19" s="72">
        <f t="shared" si="6"/>
        <v>20</v>
      </c>
      <c r="Z19" s="74">
        <f t="shared" si="7"/>
        <v>40</v>
      </c>
      <c r="AA19" s="68"/>
      <c r="AB19" s="51">
        <v>50</v>
      </c>
      <c r="AC19" s="83">
        <f t="shared" si="8"/>
        <v>50</v>
      </c>
      <c r="AD19" s="79">
        <f t="shared" si="9"/>
        <v>100</v>
      </c>
      <c r="AE19" s="68"/>
      <c r="AF19" s="57">
        <v>30</v>
      </c>
      <c r="AG19" s="54">
        <f t="shared" si="10"/>
        <v>30</v>
      </c>
      <c r="AH19" s="56">
        <f t="shared" si="11"/>
        <v>60</v>
      </c>
      <c r="AI19" s="68"/>
      <c r="AJ19" s="67">
        <v>40</v>
      </c>
      <c r="AK19" s="59">
        <f t="shared" si="12"/>
        <v>40</v>
      </c>
      <c r="AL19" s="60">
        <f t="shared" si="13"/>
        <v>80</v>
      </c>
      <c r="AM19" s="68"/>
      <c r="AN19" s="69">
        <v>120</v>
      </c>
      <c r="AO19" s="64">
        <f t="shared" si="14"/>
        <v>120</v>
      </c>
      <c r="AP19" s="66">
        <f t="shared" si="15"/>
        <v>240</v>
      </c>
      <c r="AQ19" s="68"/>
      <c r="AR19" s="76">
        <v>100</v>
      </c>
      <c r="AS19" s="81">
        <v>100</v>
      </c>
      <c r="AT19" s="92">
        <v>0</v>
      </c>
      <c r="AU19" s="71">
        <f t="shared" si="16"/>
        <v>200</v>
      </c>
      <c r="AV19" s="68"/>
      <c r="AW19" s="91">
        <v>0</v>
      </c>
      <c r="AX19" s="91">
        <v>0</v>
      </c>
      <c r="AY19" s="100">
        <v>0</v>
      </c>
      <c r="AZ19" s="100">
        <v>0</v>
      </c>
      <c r="BA19" s="100">
        <v>0</v>
      </c>
      <c r="BB19" s="72">
        <v>0</v>
      </c>
      <c r="BC19" s="72">
        <v>0</v>
      </c>
      <c r="BD19" s="72">
        <v>0</v>
      </c>
      <c r="BE19" s="74">
        <f t="shared" si="17"/>
        <v>0</v>
      </c>
      <c r="BF19" s="68"/>
      <c r="BG19" s="51">
        <v>70</v>
      </c>
      <c r="BH19" s="84">
        <v>40</v>
      </c>
      <c r="BI19" s="84">
        <f t="shared" si="18"/>
        <v>30</v>
      </c>
      <c r="BJ19" s="79">
        <f t="shared" si="19"/>
        <v>140</v>
      </c>
      <c r="BK19" s="68"/>
      <c r="BL19" s="17">
        <v>10</v>
      </c>
      <c r="BM19" s="54">
        <f t="shared" si="20"/>
        <v>10</v>
      </c>
      <c r="BN19" s="56">
        <f t="shared" si="21"/>
        <v>20</v>
      </c>
      <c r="BO19" s="68"/>
      <c r="BP19" s="93">
        <v>10</v>
      </c>
      <c r="BQ19" s="59">
        <f t="shared" si="22"/>
        <v>10</v>
      </c>
      <c r="BR19" s="60">
        <f t="shared" si="23"/>
        <v>20</v>
      </c>
      <c r="BS19" s="68"/>
      <c r="BT19" s="87">
        <v>10</v>
      </c>
      <c r="BU19" s="64">
        <f t="shared" si="24"/>
        <v>10</v>
      </c>
      <c r="BV19" s="66">
        <f t="shared" si="25"/>
        <v>20</v>
      </c>
      <c r="BW19" s="68"/>
      <c r="BX19" s="94">
        <v>25</v>
      </c>
      <c r="BY19" s="50">
        <f t="shared" si="26"/>
        <v>25</v>
      </c>
      <c r="BZ19" s="71">
        <f t="shared" si="27"/>
        <v>50</v>
      </c>
      <c r="CA19" s="68"/>
      <c r="CB19" s="91">
        <v>10</v>
      </c>
      <c r="CC19" s="102">
        <v>10</v>
      </c>
      <c r="CD19" s="148">
        <v>0</v>
      </c>
      <c r="CE19" s="104">
        <f t="shared" si="28"/>
        <v>20</v>
      </c>
      <c r="CF19" s="68"/>
      <c r="CG19" s="51">
        <v>75</v>
      </c>
      <c r="CH19" s="107">
        <v>40</v>
      </c>
      <c r="CI19" s="107">
        <f t="shared" si="29"/>
        <v>35</v>
      </c>
      <c r="CJ19" s="79">
        <f t="shared" si="30"/>
        <v>150</v>
      </c>
      <c r="CK19" s="68"/>
      <c r="CL19" s="17">
        <v>70</v>
      </c>
      <c r="CM19" s="54">
        <f t="shared" si="31"/>
        <v>70</v>
      </c>
      <c r="CN19" s="56">
        <f t="shared" si="32"/>
        <v>140</v>
      </c>
      <c r="CO19" s="68"/>
      <c r="CP19" s="111">
        <v>10</v>
      </c>
      <c r="CQ19" s="149">
        <v>10</v>
      </c>
      <c r="CR19" s="114">
        <f t="shared" si="33"/>
        <v>20</v>
      </c>
      <c r="CS19" s="68"/>
      <c r="CT19" s="69">
        <v>115</v>
      </c>
      <c r="CU19" s="64">
        <f t="shared" si="34"/>
        <v>115</v>
      </c>
      <c r="CV19" s="66">
        <f t="shared" si="35"/>
        <v>230</v>
      </c>
      <c r="CW19" s="68"/>
      <c r="CX19" s="76">
        <v>120</v>
      </c>
      <c r="CY19" s="50">
        <f t="shared" si="36"/>
        <v>120</v>
      </c>
      <c r="CZ19" s="71">
        <f t="shared" si="37"/>
        <v>240</v>
      </c>
      <c r="DA19" s="68"/>
      <c r="DB19" s="154">
        <v>10</v>
      </c>
      <c r="DC19" s="122">
        <v>10</v>
      </c>
      <c r="DD19" s="115">
        <v>10</v>
      </c>
      <c r="DE19" s="115">
        <v>0</v>
      </c>
      <c r="DF19" s="133">
        <v>10</v>
      </c>
      <c r="DG19" s="117">
        <v>40</v>
      </c>
      <c r="DH19" s="117">
        <v>10</v>
      </c>
      <c r="DI19" s="68"/>
      <c r="DJ19" s="119">
        <v>10</v>
      </c>
      <c r="DK19" s="83">
        <f t="shared" si="38"/>
        <v>10</v>
      </c>
      <c r="DL19" s="79">
        <f t="shared" si="39"/>
        <v>20</v>
      </c>
      <c r="DM19" s="68"/>
      <c r="DN19" s="52">
        <v>0</v>
      </c>
      <c r="DO19" s="54">
        <v>0</v>
      </c>
      <c r="DP19" s="121">
        <f t="shared" si="40"/>
        <v>0</v>
      </c>
      <c r="DQ19" s="68"/>
      <c r="DR19" s="124">
        <v>85</v>
      </c>
      <c r="DS19" s="59">
        <v>0</v>
      </c>
      <c r="DT19" s="60">
        <f t="shared" si="41"/>
        <v>85</v>
      </c>
      <c r="DU19" s="68"/>
      <c r="DV19" s="62">
        <v>0</v>
      </c>
      <c r="DW19" s="64">
        <v>0</v>
      </c>
      <c r="DX19" s="66">
        <f t="shared" si="42"/>
        <v>0</v>
      </c>
      <c r="DY19" s="68"/>
      <c r="DZ19" s="127">
        <v>110</v>
      </c>
      <c r="EA19" s="50">
        <v>0</v>
      </c>
      <c r="EB19" s="71">
        <f t="shared" si="43"/>
        <v>110</v>
      </c>
      <c r="EC19" s="68"/>
      <c r="ED19" s="48">
        <v>24</v>
      </c>
      <c r="EE19" s="72">
        <v>0</v>
      </c>
      <c r="EF19" s="74">
        <f t="shared" si="44"/>
        <v>24</v>
      </c>
      <c r="EG19" s="68"/>
      <c r="EH19" s="130">
        <v>120</v>
      </c>
      <c r="EI19" s="83">
        <v>0</v>
      </c>
      <c r="EJ19" s="79">
        <f t="shared" si="45"/>
        <v>120</v>
      </c>
      <c r="EK19" s="68"/>
      <c r="EL19" s="52">
        <v>78</v>
      </c>
      <c r="EM19" s="52">
        <v>6</v>
      </c>
      <c r="EN19" s="54">
        <v>0</v>
      </c>
      <c r="EO19" s="56">
        <f t="shared" si="46"/>
        <v>84</v>
      </c>
      <c r="EP19" s="68"/>
      <c r="EQ19" s="61">
        <v>20</v>
      </c>
      <c r="ER19" s="59">
        <f t="shared" si="47"/>
        <v>20</v>
      </c>
      <c r="ES19" s="60">
        <f t="shared" si="0"/>
        <v>40</v>
      </c>
      <c r="ET19" s="68"/>
      <c r="EU19" s="62">
        <v>0</v>
      </c>
      <c r="EV19" s="64">
        <v>0</v>
      </c>
      <c r="EW19" s="66">
        <f t="shared" si="48"/>
        <v>0</v>
      </c>
      <c r="EX19" s="68"/>
      <c r="EY19" s="45">
        <v>72</v>
      </c>
      <c r="EZ19" s="50">
        <v>0</v>
      </c>
      <c r="FA19" s="71">
        <f t="shared" si="49"/>
        <v>72</v>
      </c>
      <c r="FB19" s="68"/>
      <c r="FC19" s="48">
        <v>0</v>
      </c>
      <c r="FD19" s="72">
        <v>0</v>
      </c>
      <c r="FE19" s="74">
        <f t="shared" si="50"/>
        <v>0</v>
      </c>
      <c r="FF19" s="68"/>
      <c r="FG19" s="135">
        <v>0</v>
      </c>
      <c r="FH19" s="83">
        <v>0</v>
      </c>
      <c r="FI19" s="79">
        <f t="shared" si="51"/>
        <v>0</v>
      </c>
      <c r="FJ19" s="68"/>
      <c r="FK19" s="52">
        <v>30</v>
      </c>
      <c r="FL19" s="54">
        <v>30</v>
      </c>
      <c r="FM19" s="56">
        <f t="shared" si="52"/>
        <v>60</v>
      </c>
      <c r="FN19" s="68"/>
      <c r="FO19" s="61">
        <v>36</v>
      </c>
      <c r="FP19" s="59">
        <v>0</v>
      </c>
      <c r="FQ19" s="60">
        <f t="shared" si="53"/>
        <v>36</v>
      </c>
      <c r="FR19" s="68"/>
      <c r="FS19" s="64">
        <v>15</v>
      </c>
      <c r="FT19" s="68"/>
      <c r="FU19" s="45">
        <v>65</v>
      </c>
      <c r="FV19" s="50">
        <v>0</v>
      </c>
      <c r="FW19" s="71">
        <f t="shared" si="54"/>
        <v>65</v>
      </c>
      <c r="FX19" s="68"/>
      <c r="FY19" s="48">
        <v>24</v>
      </c>
      <c r="FZ19" s="72">
        <v>0</v>
      </c>
      <c r="GA19" s="74">
        <f t="shared" si="55"/>
        <v>24</v>
      </c>
      <c r="GB19" s="68"/>
      <c r="GC19" s="135">
        <v>42</v>
      </c>
      <c r="GD19" s="83">
        <v>0</v>
      </c>
      <c r="GE19" s="79">
        <f t="shared" si="56"/>
        <v>42</v>
      </c>
      <c r="GF19" s="109"/>
      <c r="GG19" s="54">
        <v>40</v>
      </c>
      <c r="GH19" s="68"/>
      <c r="GI19" s="61">
        <v>9</v>
      </c>
      <c r="GJ19" s="59">
        <f t="shared" si="57"/>
        <v>9</v>
      </c>
      <c r="GK19" s="60">
        <f t="shared" si="58"/>
        <v>18</v>
      </c>
      <c r="GL19" s="68"/>
      <c r="GM19" s="62">
        <v>48</v>
      </c>
      <c r="GN19" s="64">
        <v>0</v>
      </c>
      <c r="GO19" s="66">
        <f t="shared" si="59"/>
        <v>48</v>
      </c>
      <c r="GP19" s="68"/>
      <c r="GQ19" s="45">
        <v>85</v>
      </c>
      <c r="GR19" s="50">
        <v>0</v>
      </c>
      <c r="GS19" s="71">
        <f t="shared" si="60"/>
        <v>85</v>
      </c>
      <c r="GT19" s="68"/>
      <c r="GU19" s="48">
        <v>10</v>
      </c>
      <c r="GV19" s="72">
        <f t="shared" si="61"/>
        <v>10</v>
      </c>
      <c r="GW19" s="74">
        <f t="shared" si="62"/>
        <v>20</v>
      </c>
      <c r="GX19" s="68"/>
      <c r="GY19" s="135">
        <v>65</v>
      </c>
      <c r="GZ19" s="83">
        <v>0</v>
      </c>
      <c r="HA19" s="79">
        <f t="shared" si="63"/>
        <v>65</v>
      </c>
      <c r="HB19" s="68"/>
      <c r="HC19" s="52">
        <v>20</v>
      </c>
      <c r="HD19" s="54">
        <v>0</v>
      </c>
      <c r="HE19" s="56">
        <f t="shared" si="64"/>
        <v>20</v>
      </c>
      <c r="HF19" s="68"/>
      <c r="HG19" s="61">
        <v>18</v>
      </c>
      <c r="HH19" s="59">
        <v>0</v>
      </c>
      <c r="HI19" s="60">
        <f t="shared" si="65"/>
        <v>18</v>
      </c>
      <c r="HJ19" s="68"/>
      <c r="HK19" s="62">
        <v>40</v>
      </c>
      <c r="HL19" s="64">
        <v>0</v>
      </c>
      <c r="HM19" s="66">
        <f t="shared" si="66"/>
        <v>40</v>
      </c>
      <c r="HN19" s="68"/>
      <c r="HO19" s="45">
        <v>18</v>
      </c>
      <c r="HP19" s="50">
        <v>0</v>
      </c>
      <c r="HQ19" s="71">
        <f t="shared" si="67"/>
        <v>18</v>
      </c>
      <c r="HR19" s="68"/>
      <c r="HS19" s="48">
        <v>20</v>
      </c>
      <c r="HT19" s="72">
        <v>0</v>
      </c>
      <c r="HU19" s="74">
        <f t="shared" si="68"/>
        <v>20</v>
      </c>
      <c r="HV19" s="109"/>
      <c r="HW19" s="135">
        <v>84</v>
      </c>
      <c r="HX19" s="83">
        <v>0</v>
      </c>
      <c r="HY19" s="79">
        <f t="shared" si="69"/>
        <v>84</v>
      </c>
      <c r="HZ19" s="68"/>
      <c r="IA19" s="52">
        <v>10</v>
      </c>
      <c r="IB19" s="54">
        <v>0</v>
      </c>
      <c r="IC19" s="56">
        <f t="shared" si="70"/>
        <v>10</v>
      </c>
      <c r="ID19" s="68"/>
      <c r="IE19" s="61">
        <v>54</v>
      </c>
      <c r="IF19" s="59">
        <v>0</v>
      </c>
      <c r="IG19" s="60">
        <f t="shared" si="71"/>
        <v>54</v>
      </c>
      <c r="IH19" s="68"/>
      <c r="II19" s="95">
        <f t="shared" si="72"/>
        <v>2202</v>
      </c>
      <c r="IJ19" s="96">
        <f t="shared" si="73"/>
        <v>1173</v>
      </c>
      <c r="IK19" s="97">
        <f t="shared" si="74"/>
        <v>3375</v>
      </c>
      <c r="IL19" s="68"/>
      <c r="IM19" s="138">
        <v>0</v>
      </c>
      <c r="IN19" s="137" t="s">
        <v>190</v>
      </c>
      <c r="IO19" s="139">
        <v>4428</v>
      </c>
      <c r="IP19" s="68"/>
      <c r="IQ19" s="164" t="s">
        <v>243</v>
      </c>
      <c r="IR19" s="139">
        <v>7954</v>
      </c>
      <c r="IS19" s="68"/>
      <c r="IT19" s="46"/>
      <c r="IU19" s="46">
        <v>0</v>
      </c>
      <c r="IV19" s="3">
        <f t="shared" si="75"/>
        <v>0</v>
      </c>
      <c r="IW19" s="68"/>
      <c r="IX19" s="46"/>
      <c r="IY19" s="46">
        <v>0</v>
      </c>
      <c r="IZ19" s="3">
        <f t="shared" si="76"/>
        <v>0</v>
      </c>
      <c r="JA19" s="68"/>
      <c r="JB19" s="46"/>
      <c r="JC19" s="46">
        <v>0</v>
      </c>
      <c r="JD19" s="3">
        <f t="shared" si="77"/>
        <v>0</v>
      </c>
    </row>
    <row r="20" spans="1:264" x14ac:dyDescent="0.25">
      <c r="A20" s="16" t="s">
        <v>17</v>
      </c>
      <c r="C20" s="40">
        <v>14</v>
      </c>
      <c r="D20" s="49">
        <v>14</v>
      </c>
      <c r="E20" s="79">
        <f t="shared" si="1"/>
        <v>28</v>
      </c>
      <c r="F20" s="68"/>
      <c r="G20" s="17">
        <v>50</v>
      </c>
      <c r="H20" s="89">
        <v>20</v>
      </c>
      <c r="I20" s="89">
        <v>30</v>
      </c>
      <c r="J20" s="56">
        <f t="shared" si="2"/>
        <v>100</v>
      </c>
      <c r="K20" s="68"/>
      <c r="L20" s="19">
        <v>10</v>
      </c>
      <c r="M20" s="20">
        <v>10</v>
      </c>
      <c r="N20" s="60">
        <f t="shared" si="3"/>
        <v>20</v>
      </c>
      <c r="O20" s="68"/>
      <c r="P20" s="43">
        <v>9</v>
      </c>
      <c r="Q20" s="90">
        <v>9</v>
      </c>
      <c r="R20" s="66">
        <f t="shared" si="4"/>
        <v>18</v>
      </c>
      <c r="S20" s="68"/>
      <c r="T20" s="45">
        <v>40</v>
      </c>
      <c r="U20" s="50">
        <v>40</v>
      </c>
      <c r="V20" s="71">
        <f t="shared" si="5"/>
        <v>80</v>
      </c>
      <c r="W20" s="68"/>
      <c r="X20" s="91">
        <v>20</v>
      </c>
      <c r="Y20" s="72">
        <f t="shared" si="6"/>
        <v>20</v>
      </c>
      <c r="Z20" s="74">
        <f t="shared" si="7"/>
        <v>40</v>
      </c>
      <c r="AA20" s="68"/>
      <c r="AB20" s="51">
        <v>60</v>
      </c>
      <c r="AC20" s="83">
        <f t="shared" si="8"/>
        <v>60</v>
      </c>
      <c r="AD20" s="79">
        <f t="shared" si="9"/>
        <v>120</v>
      </c>
      <c r="AE20" s="68"/>
      <c r="AF20" s="57">
        <v>40</v>
      </c>
      <c r="AG20" s="54">
        <f t="shared" si="10"/>
        <v>40</v>
      </c>
      <c r="AH20" s="56">
        <f t="shared" si="11"/>
        <v>80</v>
      </c>
      <c r="AI20" s="68"/>
      <c r="AJ20" s="67">
        <v>50</v>
      </c>
      <c r="AK20" s="59">
        <f t="shared" si="12"/>
        <v>50</v>
      </c>
      <c r="AL20" s="60">
        <f t="shared" si="13"/>
        <v>100</v>
      </c>
      <c r="AM20" s="68"/>
      <c r="AN20" s="69">
        <v>140</v>
      </c>
      <c r="AO20" s="64">
        <f t="shared" si="14"/>
        <v>140</v>
      </c>
      <c r="AP20" s="66">
        <f t="shared" si="15"/>
        <v>280</v>
      </c>
      <c r="AQ20" s="68"/>
      <c r="AR20" s="76">
        <v>130</v>
      </c>
      <c r="AS20" s="81">
        <v>120</v>
      </c>
      <c r="AT20" s="92">
        <v>10</v>
      </c>
      <c r="AU20" s="71">
        <f t="shared" si="16"/>
        <v>260</v>
      </c>
      <c r="AV20" s="68"/>
      <c r="AW20" s="91">
        <v>0</v>
      </c>
      <c r="AX20" s="91">
        <v>0</v>
      </c>
      <c r="AY20" s="100">
        <v>0</v>
      </c>
      <c r="AZ20" s="100">
        <v>0</v>
      </c>
      <c r="BA20" s="100">
        <v>0</v>
      </c>
      <c r="BB20" s="72">
        <v>0</v>
      </c>
      <c r="BC20" s="72">
        <v>0</v>
      </c>
      <c r="BD20" s="72">
        <v>0</v>
      </c>
      <c r="BE20" s="74">
        <f t="shared" si="17"/>
        <v>0</v>
      </c>
      <c r="BF20" s="68"/>
      <c r="BG20" s="51">
        <v>110</v>
      </c>
      <c r="BH20" s="84">
        <v>40</v>
      </c>
      <c r="BI20" s="84">
        <f t="shared" si="18"/>
        <v>70</v>
      </c>
      <c r="BJ20" s="79">
        <f t="shared" si="19"/>
        <v>220</v>
      </c>
      <c r="BK20" s="68"/>
      <c r="BL20" s="17">
        <v>20</v>
      </c>
      <c r="BM20" s="54">
        <f t="shared" si="20"/>
        <v>20</v>
      </c>
      <c r="BN20" s="56">
        <f t="shared" si="21"/>
        <v>40</v>
      </c>
      <c r="BO20" s="68"/>
      <c r="BP20" s="93">
        <v>10</v>
      </c>
      <c r="BQ20" s="59">
        <f t="shared" si="22"/>
        <v>10</v>
      </c>
      <c r="BR20" s="60">
        <f t="shared" si="23"/>
        <v>20</v>
      </c>
      <c r="BS20" s="68"/>
      <c r="BT20" s="87">
        <v>20</v>
      </c>
      <c r="BU20" s="64">
        <f t="shared" si="24"/>
        <v>20</v>
      </c>
      <c r="BV20" s="66">
        <f t="shared" si="25"/>
        <v>40</v>
      </c>
      <c r="BW20" s="68"/>
      <c r="BX20" s="94">
        <v>45</v>
      </c>
      <c r="BY20" s="50">
        <f t="shared" si="26"/>
        <v>45</v>
      </c>
      <c r="BZ20" s="71">
        <f t="shared" si="27"/>
        <v>90</v>
      </c>
      <c r="CA20" s="68"/>
      <c r="CB20" s="91">
        <v>20</v>
      </c>
      <c r="CC20" s="102">
        <v>10</v>
      </c>
      <c r="CD20" s="148">
        <v>10</v>
      </c>
      <c r="CE20" s="104">
        <f t="shared" si="28"/>
        <v>40</v>
      </c>
      <c r="CF20" s="68"/>
      <c r="CG20" s="51">
        <v>125</v>
      </c>
      <c r="CH20" s="107">
        <v>60</v>
      </c>
      <c r="CI20" s="107">
        <f t="shared" si="29"/>
        <v>65</v>
      </c>
      <c r="CJ20" s="79">
        <f t="shared" si="30"/>
        <v>250</v>
      </c>
      <c r="CK20" s="68"/>
      <c r="CL20" s="17">
        <v>100</v>
      </c>
      <c r="CM20" s="54">
        <f t="shared" si="31"/>
        <v>100</v>
      </c>
      <c r="CN20" s="56">
        <f t="shared" si="32"/>
        <v>200</v>
      </c>
      <c r="CO20" s="68"/>
      <c r="CP20" s="111">
        <v>10</v>
      </c>
      <c r="CQ20" s="149">
        <v>10</v>
      </c>
      <c r="CR20" s="114">
        <f t="shared" si="33"/>
        <v>20</v>
      </c>
      <c r="CS20" s="68"/>
      <c r="CT20" s="69">
        <v>170</v>
      </c>
      <c r="CU20" s="64">
        <f t="shared" si="34"/>
        <v>170</v>
      </c>
      <c r="CV20" s="66">
        <f t="shared" si="35"/>
        <v>340</v>
      </c>
      <c r="CW20" s="68"/>
      <c r="CX20" s="76">
        <v>170</v>
      </c>
      <c r="CY20" s="50">
        <f t="shared" si="36"/>
        <v>170</v>
      </c>
      <c r="CZ20" s="71">
        <f t="shared" si="37"/>
        <v>340</v>
      </c>
      <c r="DA20" s="68"/>
      <c r="DB20" s="154">
        <v>0</v>
      </c>
      <c r="DC20" s="122">
        <v>0</v>
      </c>
      <c r="DD20" s="115">
        <v>200</v>
      </c>
      <c r="DE20" s="115">
        <v>0</v>
      </c>
      <c r="DF20" s="133">
        <v>10</v>
      </c>
      <c r="DG20" s="117">
        <v>0</v>
      </c>
      <c r="DH20" s="117">
        <v>200</v>
      </c>
      <c r="DI20" s="68"/>
      <c r="DJ20" s="119">
        <v>20</v>
      </c>
      <c r="DK20" s="83">
        <f t="shared" si="38"/>
        <v>20</v>
      </c>
      <c r="DL20" s="79">
        <f t="shared" si="39"/>
        <v>40</v>
      </c>
      <c r="DM20" s="68"/>
      <c r="DN20" s="52">
        <v>0</v>
      </c>
      <c r="DO20" s="54">
        <v>0</v>
      </c>
      <c r="DP20" s="121">
        <f t="shared" si="40"/>
        <v>0</v>
      </c>
      <c r="DQ20" s="68"/>
      <c r="DR20" s="124">
        <v>105</v>
      </c>
      <c r="DS20" s="59">
        <v>0</v>
      </c>
      <c r="DT20" s="60">
        <f t="shared" si="41"/>
        <v>105</v>
      </c>
      <c r="DU20" s="68"/>
      <c r="DV20" s="62">
        <v>0</v>
      </c>
      <c r="DW20" s="64">
        <v>0</v>
      </c>
      <c r="DX20" s="66">
        <f t="shared" si="42"/>
        <v>0</v>
      </c>
      <c r="DY20" s="68"/>
      <c r="DZ20" s="127">
        <v>130</v>
      </c>
      <c r="EA20" s="50">
        <v>0</v>
      </c>
      <c r="EB20" s="71">
        <f t="shared" si="43"/>
        <v>130</v>
      </c>
      <c r="EC20" s="68"/>
      <c r="ED20" s="48">
        <v>36</v>
      </c>
      <c r="EE20" s="72">
        <v>0</v>
      </c>
      <c r="EF20" s="74">
        <f t="shared" si="44"/>
        <v>36</v>
      </c>
      <c r="EG20" s="68"/>
      <c r="EH20" s="130">
        <v>140</v>
      </c>
      <c r="EI20" s="83">
        <v>0</v>
      </c>
      <c r="EJ20" s="79">
        <f t="shared" si="45"/>
        <v>140</v>
      </c>
      <c r="EK20" s="68"/>
      <c r="EL20" s="52">
        <v>84</v>
      </c>
      <c r="EM20" s="52">
        <v>6</v>
      </c>
      <c r="EN20" s="54">
        <v>0</v>
      </c>
      <c r="EO20" s="56">
        <f t="shared" si="46"/>
        <v>90</v>
      </c>
      <c r="EP20" s="68"/>
      <c r="EQ20" s="61">
        <v>30</v>
      </c>
      <c r="ER20" s="59">
        <f t="shared" si="47"/>
        <v>30</v>
      </c>
      <c r="ES20" s="60">
        <f t="shared" si="0"/>
        <v>60</v>
      </c>
      <c r="ET20" s="68"/>
      <c r="EU20" s="62">
        <v>5</v>
      </c>
      <c r="EV20" s="64">
        <v>0</v>
      </c>
      <c r="EW20" s="66">
        <f t="shared" si="48"/>
        <v>5</v>
      </c>
      <c r="EX20" s="68"/>
      <c r="EY20" s="45">
        <v>78</v>
      </c>
      <c r="EZ20" s="50">
        <v>0</v>
      </c>
      <c r="FA20" s="71">
        <f t="shared" si="49"/>
        <v>78</v>
      </c>
      <c r="FB20" s="68"/>
      <c r="FC20" s="48">
        <v>0</v>
      </c>
      <c r="FD20" s="72">
        <v>0</v>
      </c>
      <c r="FE20" s="74">
        <f t="shared" si="50"/>
        <v>0</v>
      </c>
      <c r="FF20" s="68"/>
      <c r="FG20" s="135">
        <v>0</v>
      </c>
      <c r="FH20" s="83">
        <v>0</v>
      </c>
      <c r="FI20" s="79">
        <f t="shared" si="51"/>
        <v>0</v>
      </c>
      <c r="FJ20" s="68"/>
      <c r="FK20" s="52">
        <v>30</v>
      </c>
      <c r="FL20" s="54">
        <v>30</v>
      </c>
      <c r="FM20" s="56">
        <f t="shared" si="52"/>
        <v>60</v>
      </c>
      <c r="FN20" s="68"/>
      <c r="FO20" s="61">
        <v>54</v>
      </c>
      <c r="FP20" s="59">
        <v>0</v>
      </c>
      <c r="FQ20" s="60">
        <f t="shared" si="53"/>
        <v>54</v>
      </c>
      <c r="FR20" s="68"/>
      <c r="FS20" s="64">
        <v>30</v>
      </c>
      <c r="FT20" s="68"/>
      <c r="FU20" s="45">
        <v>110</v>
      </c>
      <c r="FV20" s="50">
        <v>0</v>
      </c>
      <c r="FW20" s="71">
        <f t="shared" si="54"/>
        <v>110</v>
      </c>
      <c r="FX20" s="68"/>
      <c r="FY20" s="48">
        <v>36</v>
      </c>
      <c r="FZ20" s="72">
        <v>0</v>
      </c>
      <c r="GA20" s="74">
        <f t="shared" si="55"/>
        <v>36</v>
      </c>
      <c r="GB20" s="68"/>
      <c r="GC20" s="135">
        <v>66</v>
      </c>
      <c r="GD20" s="83">
        <v>0</v>
      </c>
      <c r="GE20" s="79">
        <f t="shared" si="56"/>
        <v>66</v>
      </c>
      <c r="GF20" s="109"/>
      <c r="GG20" s="54">
        <v>65</v>
      </c>
      <c r="GH20" s="68"/>
      <c r="GI20" s="61">
        <v>12</v>
      </c>
      <c r="GJ20" s="59">
        <f t="shared" si="57"/>
        <v>12</v>
      </c>
      <c r="GK20" s="60">
        <f t="shared" si="58"/>
        <v>24</v>
      </c>
      <c r="GL20" s="68"/>
      <c r="GM20" s="62">
        <v>72</v>
      </c>
      <c r="GN20" s="64">
        <v>0</v>
      </c>
      <c r="GO20" s="66">
        <f t="shared" si="59"/>
        <v>72</v>
      </c>
      <c r="GP20" s="68"/>
      <c r="GQ20" s="45">
        <v>135</v>
      </c>
      <c r="GR20" s="50">
        <v>0</v>
      </c>
      <c r="GS20" s="71">
        <f t="shared" si="60"/>
        <v>135</v>
      </c>
      <c r="GT20" s="68"/>
      <c r="GU20" s="48">
        <v>20</v>
      </c>
      <c r="GV20" s="72">
        <f t="shared" si="61"/>
        <v>20</v>
      </c>
      <c r="GW20" s="74">
        <f t="shared" si="62"/>
        <v>40</v>
      </c>
      <c r="GX20" s="68"/>
      <c r="GY20" s="135">
        <v>85</v>
      </c>
      <c r="GZ20" s="83">
        <v>0</v>
      </c>
      <c r="HA20" s="79">
        <f t="shared" si="63"/>
        <v>85</v>
      </c>
      <c r="HB20" s="68"/>
      <c r="HC20" s="52">
        <v>30</v>
      </c>
      <c r="HD20" s="54">
        <v>0</v>
      </c>
      <c r="HE20" s="56">
        <f t="shared" si="64"/>
        <v>30</v>
      </c>
      <c r="HF20" s="68"/>
      <c r="HG20" s="61">
        <v>24</v>
      </c>
      <c r="HH20" s="59">
        <v>0</v>
      </c>
      <c r="HI20" s="60">
        <f t="shared" si="65"/>
        <v>24</v>
      </c>
      <c r="HJ20" s="68"/>
      <c r="HK20" s="62">
        <v>50</v>
      </c>
      <c r="HL20" s="64">
        <v>0</v>
      </c>
      <c r="HM20" s="66">
        <f t="shared" si="66"/>
        <v>50</v>
      </c>
      <c r="HN20" s="68"/>
      <c r="HO20" s="45">
        <v>30</v>
      </c>
      <c r="HP20" s="50">
        <v>0</v>
      </c>
      <c r="HQ20" s="71">
        <f t="shared" si="67"/>
        <v>30</v>
      </c>
      <c r="HR20" s="68"/>
      <c r="HS20" s="48">
        <v>40</v>
      </c>
      <c r="HT20" s="72">
        <v>0</v>
      </c>
      <c r="HU20" s="74">
        <f t="shared" si="68"/>
        <v>40</v>
      </c>
      <c r="HV20" s="109"/>
      <c r="HW20" s="135">
        <v>114</v>
      </c>
      <c r="HX20" s="83">
        <v>0</v>
      </c>
      <c r="HY20" s="79">
        <f t="shared" si="69"/>
        <v>114</v>
      </c>
      <c r="HZ20" s="68"/>
      <c r="IA20" s="52">
        <v>20</v>
      </c>
      <c r="IB20" s="54">
        <v>0</v>
      </c>
      <c r="IC20" s="56">
        <f t="shared" si="70"/>
        <v>20</v>
      </c>
      <c r="ID20" s="68"/>
      <c r="IE20" s="61">
        <v>66</v>
      </c>
      <c r="IF20" s="59">
        <v>0</v>
      </c>
      <c r="IG20" s="60">
        <f t="shared" si="71"/>
        <v>66</v>
      </c>
      <c r="IH20" s="68"/>
      <c r="II20" s="95">
        <f t="shared" si="72"/>
        <v>2991</v>
      </c>
      <c r="IJ20" s="96">
        <f t="shared" si="73"/>
        <v>1780</v>
      </c>
      <c r="IK20" s="97">
        <f t="shared" si="74"/>
        <v>4771</v>
      </c>
      <c r="IL20" s="68"/>
      <c r="IM20" s="138">
        <v>6</v>
      </c>
      <c r="IN20" s="137" t="s">
        <v>244</v>
      </c>
      <c r="IO20" s="139">
        <v>6261</v>
      </c>
      <c r="IP20" s="68"/>
      <c r="IQ20" s="164" t="s">
        <v>243</v>
      </c>
      <c r="IR20" s="139">
        <v>7939</v>
      </c>
      <c r="IS20" s="68"/>
      <c r="IT20" s="46"/>
      <c r="IU20" s="46">
        <v>0</v>
      </c>
      <c r="IV20" s="3">
        <f t="shared" si="75"/>
        <v>0</v>
      </c>
      <c r="IW20" s="68"/>
      <c r="IX20" s="46"/>
      <c r="IY20" s="46">
        <v>0</v>
      </c>
      <c r="IZ20" s="3">
        <f t="shared" si="76"/>
        <v>0</v>
      </c>
      <c r="JA20" s="68"/>
      <c r="JB20" s="46"/>
      <c r="JC20" s="46">
        <v>0</v>
      </c>
      <c r="JD20" s="3">
        <f t="shared" si="77"/>
        <v>0</v>
      </c>
    </row>
    <row r="21" spans="1:264" x14ac:dyDescent="0.25">
      <c r="A21" s="16" t="s">
        <v>18</v>
      </c>
      <c r="C21" s="40">
        <v>16</v>
      </c>
      <c r="D21" s="49">
        <v>16</v>
      </c>
      <c r="E21" s="79">
        <f t="shared" si="1"/>
        <v>32</v>
      </c>
      <c r="F21" s="68"/>
      <c r="G21" s="17">
        <v>40</v>
      </c>
      <c r="H21" s="89">
        <v>20</v>
      </c>
      <c r="I21" s="89">
        <v>20</v>
      </c>
      <c r="J21" s="56">
        <f t="shared" si="2"/>
        <v>80</v>
      </c>
      <c r="K21" s="68"/>
      <c r="L21" s="19">
        <v>10</v>
      </c>
      <c r="M21" s="20">
        <v>10</v>
      </c>
      <c r="N21" s="60">
        <f t="shared" si="3"/>
        <v>20</v>
      </c>
      <c r="O21" s="68"/>
      <c r="P21" s="43">
        <v>29</v>
      </c>
      <c r="Q21" s="90">
        <v>29</v>
      </c>
      <c r="R21" s="66">
        <f t="shared" si="4"/>
        <v>58</v>
      </c>
      <c r="S21" s="68"/>
      <c r="T21" s="45">
        <v>60</v>
      </c>
      <c r="U21" s="50">
        <v>60</v>
      </c>
      <c r="V21" s="71">
        <f t="shared" si="5"/>
        <v>120</v>
      </c>
      <c r="W21" s="68"/>
      <c r="X21" s="91">
        <v>30</v>
      </c>
      <c r="Y21" s="72">
        <f t="shared" si="6"/>
        <v>30</v>
      </c>
      <c r="Z21" s="74">
        <f t="shared" si="7"/>
        <v>60</v>
      </c>
      <c r="AA21" s="68"/>
      <c r="AB21" s="51">
        <v>80</v>
      </c>
      <c r="AC21" s="83">
        <f t="shared" si="8"/>
        <v>80</v>
      </c>
      <c r="AD21" s="79">
        <f t="shared" si="9"/>
        <v>160</v>
      </c>
      <c r="AE21" s="68"/>
      <c r="AF21" s="57">
        <v>60</v>
      </c>
      <c r="AG21" s="54">
        <f t="shared" si="10"/>
        <v>60</v>
      </c>
      <c r="AH21" s="56">
        <f t="shared" si="11"/>
        <v>120</v>
      </c>
      <c r="AI21" s="68"/>
      <c r="AJ21" s="67">
        <v>60</v>
      </c>
      <c r="AK21" s="59">
        <f t="shared" si="12"/>
        <v>60</v>
      </c>
      <c r="AL21" s="60">
        <f t="shared" si="13"/>
        <v>120</v>
      </c>
      <c r="AM21" s="68"/>
      <c r="AN21" s="69">
        <v>200</v>
      </c>
      <c r="AO21" s="64">
        <f t="shared" si="14"/>
        <v>200</v>
      </c>
      <c r="AP21" s="66">
        <f t="shared" si="15"/>
        <v>400</v>
      </c>
      <c r="AQ21" s="68"/>
      <c r="AR21" s="76">
        <v>160</v>
      </c>
      <c r="AS21" s="81">
        <v>160</v>
      </c>
      <c r="AT21" s="92">
        <v>0</v>
      </c>
      <c r="AU21" s="71">
        <f t="shared" si="16"/>
        <v>320</v>
      </c>
      <c r="AV21" s="68"/>
      <c r="AW21" s="91">
        <v>0</v>
      </c>
      <c r="AX21" s="91">
        <v>0</v>
      </c>
      <c r="AY21" s="100">
        <v>0</v>
      </c>
      <c r="AZ21" s="100">
        <v>0</v>
      </c>
      <c r="BA21" s="100">
        <v>0</v>
      </c>
      <c r="BB21" s="72">
        <v>0</v>
      </c>
      <c r="BC21" s="72">
        <v>0</v>
      </c>
      <c r="BD21" s="72">
        <v>0</v>
      </c>
      <c r="BE21" s="74">
        <f t="shared" si="17"/>
        <v>0</v>
      </c>
      <c r="BF21" s="68"/>
      <c r="BG21" s="51">
        <v>130</v>
      </c>
      <c r="BH21" s="84">
        <v>60</v>
      </c>
      <c r="BI21" s="84">
        <f t="shared" si="18"/>
        <v>70</v>
      </c>
      <c r="BJ21" s="79">
        <f t="shared" si="19"/>
        <v>260</v>
      </c>
      <c r="BK21" s="68"/>
      <c r="BL21" s="17">
        <v>30</v>
      </c>
      <c r="BM21" s="54">
        <f t="shared" si="20"/>
        <v>30</v>
      </c>
      <c r="BN21" s="56">
        <f t="shared" si="21"/>
        <v>60</v>
      </c>
      <c r="BO21" s="68"/>
      <c r="BP21" s="93">
        <v>10</v>
      </c>
      <c r="BQ21" s="59">
        <f t="shared" si="22"/>
        <v>10</v>
      </c>
      <c r="BR21" s="60">
        <f t="shared" si="23"/>
        <v>20</v>
      </c>
      <c r="BS21" s="68"/>
      <c r="BT21" s="87">
        <v>20</v>
      </c>
      <c r="BU21" s="64">
        <f t="shared" si="24"/>
        <v>20</v>
      </c>
      <c r="BV21" s="66">
        <f t="shared" si="25"/>
        <v>40</v>
      </c>
      <c r="BW21" s="68"/>
      <c r="BX21" s="94">
        <v>50</v>
      </c>
      <c r="BY21" s="50">
        <f t="shared" si="26"/>
        <v>50</v>
      </c>
      <c r="BZ21" s="71">
        <f t="shared" si="27"/>
        <v>100</v>
      </c>
      <c r="CA21" s="68"/>
      <c r="CB21" s="91">
        <v>20</v>
      </c>
      <c r="CC21" s="102">
        <v>10</v>
      </c>
      <c r="CD21" s="148">
        <v>10</v>
      </c>
      <c r="CE21" s="104">
        <f t="shared" si="28"/>
        <v>40</v>
      </c>
      <c r="CF21" s="68"/>
      <c r="CG21" s="51">
        <v>145</v>
      </c>
      <c r="CH21" s="107">
        <v>70</v>
      </c>
      <c r="CI21" s="107">
        <f t="shared" si="29"/>
        <v>75</v>
      </c>
      <c r="CJ21" s="79">
        <f t="shared" si="30"/>
        <v>290</v>
      </c>
      <c r="CK21" s="68"/>
      <c r="CL21" s="17">
        <v>110</v>
      </c>
      <c r="CM21" s="54">
        <f t="shared" si="31"/>
        <v>110</v>
      </c>
      <c r="CN21" s="56">
        <f t="shared" si="32"/>
        <v>220</v>
      </c>
      <c r="CO21" s="68"/>
      <c r="CP21" s="111">
        <v>10</v>
      </c>
      <c r="CQ21" s="149">
        <v>10</v>
      </c>
      <c r="CR21" s="114">
        <f t="shared" si="33"/>
        <v>20</v>
      </c>
      <c r="CS21" s="68"/>
      <c r="CT21" s="69">
        <v>190</v>
      </c>
      <c r="CU21" s="64">
        <f t="shared" si="34"/>
        <v>190</v>
      </c>
      <c r="CV21" s="66">
        <f t="shared" si="35"/>
        <v>380</v>
      </c>
      <c r="CW21" s="68"/>
      <c r="CX21" s="76">
        <v>215</v>
      </c>
      <c r="CY21" s="50">
        <f t="shared" si="36"/>
        <v>215</v>
      </c>
      <c r="CZ21" s="71">
        <f t="shared" si="37"/>
        <v>430</v>
      </c>
      <c r="DA21" s="68"/>
      <c r="DB21" s="154">
        <v>10</v>
      </c>
      <c r="DC21" s="122">
        <v>0</v>
      </c>
      <c r="DD21" s="115">
        <v>10</v>
      </c>
      <c r="DE21" s="115">
        <v>0</v>
      </c>
      <c r="DF21" s="133">
        <v>10</v>
      </c>
      <c r="DG21" s="117">
        <v>30</v>
      </c>
      <c r="DH21" s="117">
        <v>10</v>
      </c>
      <c r="DI21" s="68"/>
      <c r="DJ21" s="119">
        <v>20</v>
      </c>
      <c r="DK21" s="83">
        <f t="shared" si="38"/>
        <v>20</v>
      </c>
      <c r="DL21" s="79">
        <f t="shared" si="39"/>
        <v>40</v>
      </c>
      <c r="DM21" s="68"/>
      <c r="DN21" s="52">
        <v>0</v>
      </c>
      <c r="DO21" s="54">
        <v>0</v>
      </c>
      <c r="DP21" s="121">
        <f t="shared" si="40"/>
        <v>0</v>
      </c>
      <c r="DQ21" s="68"/>
      <c r="DR21" s="124">
        <v>165</v>
      </c>
      <c r="DS21" s="59">
        <v>0</v>
      </c>
      <c r="DT21" s="60">
        <f t="shared" si="41"/>
        <v>165</v>
      </c>
      <c r="DU21" s="68"/>
      <c r="DV21" s="62">
        <v>0</v>
      </c>
      <c r="DW21" s="64">
        <v>0</v>
      </c>
      <c r="DX21" s="66">
        <f t="shared" si="42"/>
        <v>0</v>
      </c>
      <c r="DY21" s="68"/>
      <c r="DZ21" s="127">
        <v>170</v>
      </c>
      <c r="EA21" s="50">
        <v>0</v>
      </c>
      <c r="EB21" s="71">
        <f t="shared" si="43"/>
        <v>170</v>
      </c>
      <c r="EC21" s="68"/>
      <c r="ED21" s="48">
        <v>48</v>
      </c>
      <c r="EE21" s="72">
        <v>0</v>
      </c>
      <c r="EF21" s="74">
        <f t="shared" si="44"/>
        <v>48</v>
      </c>
      <c r="EG21" s="68"/>
      <c r="EH21" s="130">
        <v>160</v>
      </c>
      <c r="EI21" s="83">
        <v>0</v>
      </c>
      <c r="EJ21" s="79">
        <f t="shared" si="45"/>
        <v>160</v>
      </c>
      <c r="EK21" s="68"/>
      <c r="EL21" s="52">
        <v>114</v>
      </c>
      <c r="EM21" s="52">
        <v>12</v>
      </c>
      <c r="EN21" s="54">
        <v>0</v>
      </c>
      <c r="EO21" s="56">
        <f t="shared" si="46"/>
        <v>126</v>
      </c>
      <c r="EP21" s="68"/>
      <c r="EQ21" s="61">
        <v>40</v>
      </c>
      <c r="ER21" s="59">
        <f t="shared" si="47"/>
        <v>40</v>
      </c>
      <c r="ES21" s="60">
        <f t="shared" si="0"/>
        <v>80</v>
      </c>
      <c r="ET21" s="68"/>
      <c r="EU21" s="62">
        <v>0</v>
      </c>
      <c r="EV21" s="64">
        <v>0</v>
      </c>
      <c r="EW21" s="66">
        <f t="shared" si="48"/>
        <v>0</v>
      </c>
      <c r="EX21" s="68"/>
      <c r="EY21" s="45">
        <v>102</v>
      </c>
      <c r="EZ21" s="50">
        <v>0</v>
      </c>
      <c r="FA21" s="71">
        <f t="shared" si="49"/>
        <v>102</v>
      </c>
      <c r="FB21" s="68"/>
      <c r="FC21" s="48">
        <v>0</v>
      </c>
      <c r="FD21" s="72">
        <v>0</v>
      </c>
      <c r="FE21" s="74">
        <f t="shared" si="50"/>
        <v>0</v>
      </c>
      <c r="FF21" s="68"/>
      <c r="FG21" s="135">
        <v>0</v>
      </c>
      <c r="FH21" s="83">
        <v>0</v>
      </c>
      <c r="FI21" s="79">
        <f t="shared" si="51"/>
        <v>0</v>
      </c>
      <c r="FJ21" s="68"/>
      <c r="FK21" s="52">
        <v>80</v>
      </c>
      <c r="FL21" s="54">
        <v>80</v>
      </c>
      <c r="FM21" s="56">
        <f t="shared" si="52"/>
        <v>160</v>
      </c>
      <c r="FN21" s="68"/>
      <c r="FO21" s="61">
        <v>60</v>
      </c>
      <c r="FP21" s="59">
        <v>0</v>
      </c>
      <c r="FQ21" s="60">
        <f t="shared" si="53"/>
        <v>60</v>
      </c>
      <c r="FR21" s="68"/>
      <c r="FS21" s="64">
        <v>45</v>
      </c>
      <c r="FT21" s="68"/>
      <c r="FU21" s="45">
        <v>185</v>
      </c>
      <c r="FV21" s="50">
        <v>0</v>
      </c>
      <c r="FW21" s="71">
        <f t="shared" si="54"/>
        <v>185</v>
      </c>
      <c r="FX21" s="68"/>
      <c r="FY21" s="48">
        <v>42</v>
      </c>
      <c r="FZ21" s="72">
        <v>0</v>
      </c>
      <c r="GA21" s="74">
        <f t="shared" si="55"/>
        <v>42</v>
      </c>
      <c r="GB21" s="68"/>
      <c r="GC21" s="135">
        <v>102</v>
      </c>
      <c r="GD21" s="83">
        <v>0</v>
      </c>
      <c r="GE21" s="79">
        <f t="shared" si="56"/>
        <v>102</v>
      </c>
      <c r="GF21" s="109"/>
      <c r="GG21" s="54">
        <v>75</v>
      </c>
      <c r="GH21" s="68"/>
      <c r="GI21" s="61">
        <v>15</v>
      </c>
      <c r="GJ21" s="59">
        <f t="shared" si="57"/>
        <v>15</v>
      </c>
      <c r="GK21" s="60">
        <f t="shared" si="58"/>
        <v>30</v>
      </c>
      <c r="GL21" s="68"/>
      <c r="GM21" s="62">
        <v>90</v>
      </c>
      <c r="GN21" s="64">
        <v>0</v>
      </c>
      <c r="GO21" s="66">
        <f t="shared" si="59"/>
        <v>90</v>
      </c>
      <c r="GP21" s="68"/>
      <c r="GQ21" s="45">
        <v>145</v>
      </c>
      <c r="GR21" s="50">
        <v>0</v>
      </c>
      <c r="GS21" s="71">
        <f t="shared" si="60"/>
        <v>145</v>
      </c>
      <c r="GT21" s="68"/>
      <c r="GU21" s="48">
        <v>20</v>
      </c>
      <c r="GV21" s="72">
        <f t="shared" si="61"/>
        <v>20</v>
      </c>
      <c r="GW21" s="74">
        <f t="shared" si="62"/>
        <v>40</v>
      </c>
      <c r="GX21" s="68"/>
      <c r="GY21" s="135">
        <v>95</v>
      </c>
      <c r="GZ21" s="83">
        <v>0</v>
      </c>
      <c r="HA21" s="79">
        <f t="shared" si="63"/>
        <v>95</v>
      </c>
      <c r="HB21" s="68"/>
      <c r="HC21" s="52">
        <v>30</v>
      </c>
      <c r="HD21" s="54">
        <v>0</v>
      </c>
      <c r="HE21" s="56">
        <f t="shared" si="64"/>
        <v>30</v>
      </c>
      <c r="HF21" s="68"/>
      <c r="HG21" s="61">
        <v>24</v>
      </c>
      <c r="HH21" s="59">
        <v>0</v>
      </c>
      <c r="HI21" s="60">
        <f t="shared" si="65"/>
        <v>24</v>
      </c>
      <c r="HJ21" s="68"/>
      <c r="HK21" s="62">
        <v>60</v>
      </c>
      <c r="HL21" s="64">
        <v>0</v>
      </c>
      <c r="HM21" s="66">
        <f t="shared" si="66"/>
        <v>60</v>
      </c>
      <c r="HN21" s="68"/>
      <c r="HO21" s="45">
        <v>30</v>
      </c>
      <c r="HP21" s="50">
        <v>0</v>
      </c>
      <c r="HQ21" s="71">
        <f t="shared" si="67"/>
        <v>30</v>
      </c>
      <c r="HR21" s="68"/>
      <c r="HS21" s="48">
        <v>40</v>
      </c>
      <c r="HT21" s="72">
        <v>0</v>
      </c>
      <c r="HU21" s="74">
        <f t="shared" si="68"/>
        <v>40</v>
      </c>
      <c r="HV21" s="109"/>
      <c r="HW21" s="135">
        <v>132</v>
      </c>
      <c r="HX21" s="83">
        <v>0</v>
      </c>
      <c r="HY21" s="79">
        <f t="shared" si="69"/>
        <v>132</v>
      </c>
      <c r="HZ21" s="68"/>
      <c r="IA21" s="52">
        <v>10</v>
      </c>
      <c r="IB21" s="54">
        <v>0</v>
      </c>
      <c r="IC21" s="56">
        <f t="shared" si="70"/>
        <v>10</v>
      </c>
      <c r="ID21" s="68"/>
      <c r="IE21" s="61">
        <v>78</v>
      </c>
      <c r="IF21" s="59">
        <v>0</v>
      </c>
      <c r="IG21" s="60">
        <f t="shared" si="71"/>
        <v>78</v>
      </c>
      <c r="IH21" s="68"/>
      <c r="II21" s="95">
        <f t="shared" si="72"/>
        <v>3744</v>
      </c>
      <c r="IJ21" s="96">
        <f t="shared" si="73"/>
        <v>2000</v>
      </c>
      <c r="IK21" s="97">
        <f t="shared" si="74"/>
        <v>5744</v>
      </c>
      <c r="IL21" s="68"/>
      <c r="IM21" s="138">
        <v>6</v>
      </c>
      <c r="IN21" s="137" t="s">
        <v>244</v>
      </c>
      <c r="IO21" s="139">
        <v>7650</v>
      </c>
      <c r="IP21" s="68"/>
      <c r="IQ21" s="164" t="s">
        <v>243</v>
      </c>
      <c r="IR21" s="139">
        <v>7919</v>
      </c>
      <c r="IS21" s="68"/>
      <c r="IT21" s="46"/>
      <c r="IU21" s="46">
        <v>0</v>
      </c>
      <c r="IV21" s="3">
        <f t="shared" si="75"/>
        <v>0</v>
      </c>
      <c r="IW21" s="68"/>
      <c r="IX21" s="46"/>
      <c r="IY21" s="46">
        <v>0</v>
      </c>
      <c r="IZ21" s="3">
        <f t="shared" si="76"/>
        <v>0</v>
      </c>
      <c r="JA21" s="68"/>
      <c r="JB21" s="46"/>
      <c r="JC21" s="46">
        <v>0</v>
      </c>
      <c r="JD21" s="3">
        <f t="shared" si="77"/>
        <v>0</v>
      </c>
    </row>
    <row r="22" spans="1:264" x14ac:dyDescent="0.25">
      <c r="A22" s="16" t="s">
        <v>19</v>
      </c>
      <c r="C22" s="40">
        <v>13</v>
      </c>
      <c r="D22" s="49">
        <v>13</v>
      </c>
      <c r="E22" s="79">
        <f t="shared" si="1"/>
        <v>26</v>
      </c>
      <c r="F22" s="68"/>
      <c r="G22" s="17">
        <v>40</v>
      </c>
      <c r="H22" s="89">
        <v>10</v>
      </c>
      <c r="I22" s="89">
        <v>30</v>
      </c>
      <c r="J22" s="56">
        <f t="shared" si="2"/>
        <v>80</v>
      </c>
      <c r="K22" s="68"/>
      <c r="L22" s="19">
        <v>10</v>
      </c>
      <c r="M22" s="20">
        <v>10</v>
      </c>
      <c r="N22" s="60">
        <f t="shared" si="3"/>
        <v>20</v>
      </c>
      <c r="O22" s="68"/>
      <c r="P22" s="43">
        <v>6</v>
      </c>
      <c r="Q22" s="90">
        <v>6</v>
      </c>
      <c r="R22" s="66">
        <f t="shared" si="4"/>
        <v>12</v>
      </c>
      <c r="S22" s="68"/>
      <c r="T22" s="45">
        <v>50</v>
      </c>
      <c r="U22" s="50">
        <v>50</v>
      </c>
      <c r="V22" s="71">
        <f t="shared" si="5"/>
        <v>100</v>
      </c>
      <c r="W22" s="68"/>
      <c r="X22" s="91">
        <v>30</v>
      </c>
      <c r="Y22" s="72">
        <f t="shared" si="6"/>
        <v>30</v>
      </c>
      <c r="Z22" s="74">
        <f t="shared" si="7"/>
        <v>60</v>
      </c>
      <c r="AA22" s="68"/>
      <c r="AB22" s="51">
        <v>70</v>
      </c>
      <c r="AC22" s="83">
        <f t="shared" si="8"/>
        <v>70</v>
      </c>
      <c r="AD22" s="79">
        <f t="shared" si="9"/>
        <v>140</v>
      </c>
      <c r="AE22" s="68"/>
      <c r="AF22" s="57">
        <v>50</v>
      </c>
      <c r="AG22" s="54">
        <f t="shared" si="10"/>
        <v>50</v>
      </c>
      <c r="AH22" s="56">
        <f t="shared" si="11"/>
        <v>100</v>
      </c>
      <c r="AI22" s="68"/>
      <c r="AJ22" s="67">
        <v>50</v>
      </c>
      <c r="AK22" s="59">
        <f t="shared" si="12"/>
        <v>50</v>
      </c>
      <c r="AL22" s="60">
        <f t="shared" si="13"/>
        <v>100</v>
      </c>
      <c r="AM22" s="68"/>
      <c r="AN22" s="69">
        <v>140</v>
      </c>
      <c r="AO22" s="64">
        <f t="shared" si="14"/>
        <v>140</v>
      </c>
      <c r="AP22" s="66">
        <f t="shared" si="15"/>
        <v>280</v>
      </c>
      <c r="AQ22" s="68"/>
      <c r="AR22" s="76">
        <v>150</v>
      </c>
      <c r="AS22" s="81">
        <v>130</v>
      </c>
      <c r="AT22" s="92">
        <v>20</v>
      </c>
      <c r="AU22" s="71">
        <f t="shared" si="16"/>
        <v>300</v>
      </c>
      <c r="AV22" s="68"/>
      <c r="AW22" s="91">
        <v>230</v>
      </c>
      <c r="AX22" s="91">
        <v>0</v>
      </c>
      <c r="AY22" s="100">
        <v>125</v>
      </c>
      <c r="AZ22" s="100">
        <v>0</v>
      </c>
      <c r="BA22" s="100">
        <v>0</v>
      </c>
      <c r="BB22" s="72">
        <v>230</v>
      </c>
      <c r="BC22" s="72">
        <v>0</v>
      </c>
      <c r="BD22" s="72">
        <v>0</v>
      </c>
      <c r="BE22" s="74">
        <f t="shared" si="17"/>
        <v>585</v>
      </c>
      <c r="BF22" s="68"/>
      <c r="BG22" s="51">
        <v>110</v>
      </c>
      <c r="BH22" s="84">
        <v>30</v>
      </c>
      <c r="BI22" s="84">
        <f t="shared" si="18"/>
        <v>80</v>
      </c>
      <c r="BJ22" s="79">
        <f t="shared" si="19"/>
        <v>220</v>
      </c>
      <c r="BK22" s="68"/>
      <c r="BL22" s="17">
        <v>20</v>
      </c>
      <c r="BM22" s="54">
        <f t="shared" si="20"/>
        <v>20</v>
      </c>
      <c r="BN22" s="56">
        <f t="shared" si="21"/>
        <v>40</v>
      </c>
      <c r="BO22" s="68"/>
      <c r="BP22" s="93">
        <v>10</v>
      </c>
      <c r="BQ22" s="59">
        <f t="shared" si="22"/>
        <v>10</v>
      </c>
      <c r="BR22" s="60">
        <f t="shared" si="23"/>
        <v>20</v>
      </c>
      <c r="BS22" s="68"/>
      <c r="BT22" s="87">
        <v>20</v>
      </c>
      <c r="BU22" s="64">
        <f t="shared" si="24"/>
        <v>20</v>
      </c>
      <c r="BV22" s="66">
        <f t="shared" si="25"/>
        <v>40</v>
      </c>
      <c r="BW22" s="68"/>
      <c r="BX22" s="94">
        <v>40</v>
      </c>
      <c r="BY22" s="50">
        <f t="shared" si="26"/>
        <v>40</v>
      </c>
      <c r="BZ22" s="71">
        <f t="shared" si="27"/>
        <v>80</v>
      </c>
      <c r="CA22" s="68"/>
      <c r="CB22" s="91">
        <v>10</v>
      </c>
      <c r="CC22" s="102">
        <v>10</v>
      </c>
      <c r="CD22" s="148">
        <v>0</v>
      </c>
      <c r="CE22" s="104">
        <f t="shared" si="28"/>
        <v>20</v>
      </c>
      <c r="CF22" s="68"/>
      <c r="CG22" s="51">
        <v>115</v>
      </c>
      <c r="CH22" s="107">
        <v>60</v>
      </c>
      <c r="CI22" s="107">
        <f t="shared" si="29"/>
        <v>55</v>
      </c>
      <c r="CJ22" s="79">
        <f t="shared" si="30"/>
        <v>230</v>
      </c>
      <c r="CK22" s="68"/>
      <c r="CL22" s="17">
        <v>75</v>
      </c>
      <c r="CM22" s="54">
        <f t="shared" si="31"/>
        <v>75</v>
      </c>
      <c r="CN22" s="56">
        <f t="shared" si="32"/>
        <v>150</v>
      </c>
      <c r="CO22" s="68"/>
      <c r="CP22" s="111">
        <v>10</v>
      </c>
      <c r="CQ22" s="149">
        <v>10</v>
      </c>
      <c r="CR22" s="114">
        <f t="shared" si="33"/>
        <v>20</v>
      </c>
      <c r="CS22" s="68"/>
      <c r="CT22" s="69">
        <v>125</v>
      </c>
      <c r="CU22" s="64">
        <f t="shared" si="34"/>
        <v>125</v>
      </c>
      <c r="CV22" s="66">
        <f t="shared" si="35"/>
        <v>250</v>
      </c>
      <c r="CW22" s="68"/>
      <c r="CX22" s="76">
        <v>195</v>
      </c>
      <c r="CY22" s="50">
        <f t="shared" si="36"/>
        <v>195</v>
      </c>
      <c r="CZ22" s="71">
        <f t="shared" si="37"/>
        <v>390</v>
      </c>
      <c r="DA22" s="68"/>
      <c r="DB22" s="154">
        <v>0</v>
      </c>
      <c r="DC22" s="122">
        <v>0</v>
      </c>
      <c r="DD22" s="115">
        <v>10</v>
      </c>
      <c r="DE22" s="115">
        <v>0</v>
      </c>
      <c r="DF22" s="133">
        <v>10</v>
      </c>
      <c r="DG22" s="117">
        <v>0</v>
      </c>
      <c r="DH22" s="117">
        <v>10</v>
      </c>
      <c r="DI22" s="68"/>
      <c r="DJ22" s="119">
        <v>20</v>
      </c>
      <c r="DK22" s="83">
        <f t="shared" si="38"/>
        <v>20</v>
      </c>
      <c r="DL22" s="79">
        <f t="shared" si="39"/>
        <v>40</v>
      </c>
      <c r="DM22" s="68"/>
      <c r="DN22" s="52">
        <v>0</v>
      </c>
      <c r="DO22" s="54">
        <v>0</v>
      </c>
      <c r="DP22" s="121">
        <f t="shared" si="40"/>
        <v>0</v>
      </c>
      <c r="DQ22" s="68"/>
      <c r="DR22" s="124">
        <v>190</v>
      </c>
      <c r="DS22" s="59">
        <v>0</v>
      </c>
      <c r="DT22" s="60">
        <f t="shared" si="41"/>
        <v>190</v>
      </c>
      <c r="DU22" s="68"/>
      <c r="DV22" s="62">
        <v>0</v>
      </c>
      <c r="DW22" s="64">
        <v>0</v>
      </c>
      <c r="DX22" s="66">
        <f t="shared" si="42"/>
        <v>0</v>
      </c>
      <c r="DY22" s="68"/>
      <c r="DZ22" s="127">
        <v>180</v>
      </c>
      <c r="EA22" s="50">
        <v>0</v>
      </c>
      <c r="EB22" s="71">
        <f t="shared" si="43"/>
        <v>180</v>
      </c>
      <c r="EC22" s="68"/>
      <c r="ED22" s="48">
        <v>48</v>
      </c>
      <c r="EE22" s="72">
        <v>0</v>
      </c>
      <c r="EF22" s="74">
        <f t="shared" si="44"/>
        <v>48</v>
      </c>
      <c r="EG22" s="68"/>
      <c r="EH22" s="130">
        <v>30</v>
      </c>
      <c r="EI22" s="83">
        <v>0</v>
      </c>
      <c r="EJ22" s="79">
        <f t="shared" si="45"/>
        <v>30</v>
      </c>
      <c r="EK22" s="68"/>
      <c r="EL22" s="52">
        <v>24</v>
      </c>
      <c r="EM22" s="52">
        <v>6</v>
      </c>
      <c r="EN22" s="54">
        <v>0</v>
      </c>
      <c r="EO22" s="56">
        <f t="shared" si="46"/>
        <v>30</v>
      </c>
      <c r="EP22" s="68"/>
      <c r="EQ22" s="61">
        <v>30</v>
      </c>
      <c r="ER22" s="59">
        <f t="shared" si="47"/>
        <v>30</v>
      </c>
      <c r="ES22" s="60">
        <f t="shared" si="0"/>
        <v>60</v>
      </c>
      <c r="ET22" s="68"/>
      <c r="EU22" s="62">
        <v>0</v>
      </c>
      <c r="EV22" s="64">
        <v>0</v>
      </c>
      <c r="EW22" s="66">
        <f t="shared" si="48"/>
        <v>0</v>
      </c>
      <c r="EX22" s="68"/>
      <c r="EY22" s="45">
        <v>18</v>
      </c>
      <c r="EZ22" s="50">
        <v>0</v>
      </c>
      <c r="FA22" s="71">
        <f t="shared" si="49"/>
        <v>18</v>
      </c>
      <c r="FB22" s="68"/>
      <c r="FC22" s="48">
        <v>0</v>
      </c>
      <c r="FD22" s="72">
        <v>0</v>
      </c>
      <c r="FE22" s="74">
        <f t="shared" si="50"/>
        <v>0</v>
      </c>
      <c r="FF22" s="68"/>
      <c r="FG22" s="135">
        <v>0</v>
      </c>
      <c r="FH22" s="83">
        <v>0</v>
      </c>
      <c r="FI22" s="79">
        <f t="shared" si="51"/>
        <v>0</v>
      </c>
      <c r="FJ22" s="68"/>
      <c r="FK22" s="52">
        <v>10</v>
      </c>
      <c r="FL22" s="54">
        <v>10</v>
      </c>
      <c r="FM22" s="56">
        <f t="shared" si="52"/>
        <v>20</v>
      </c>
      <c r="FN22" s="68"/>
      <c r="FO22" s="61">
        <v>54</v>
      </c>
      <c r="FP22" s="59">
        <v>0</v>
      </c>
      <c r="FQ22" s="60">
        <f t="shared" si="53"/>
        <v>54</v>
      </c>
      <c r="FR22" s="68"/>
      <c r="FS22" s="64">
        <v>10</v>
      </c>
      <c r="FT22" s="68"/>
      <c r="FU22" s="45">
        <v>105</v>
      </c>
      <c r="FV22" s="50">
        <v>0</v>
      </c>
      <c r="FW22" s="71">
        <f t="shared" si="54"/>
        <v>105</v>
      </c>
      <c r="FX22" s="68"/>
      <c r="FY22" s="48">
        <v>30</v>
      </c>
      <c r="FZ22" s="72">
        <v>0</v>
      </c>
      <c r="GA22" s="74">
        <f t="shared" si="55"/>
        <v>30</v>
      </c>
      <c r="GB22" s="68"/>
      <c r="GC22" s="135">
        <v>42</v>
      </c>
      <c r="GD22" s="83">
        <v>0</v>
      </c>
      <c r="GE22" s="79">
        <f t="shared" si="56"/>
        <v>42</v>
      </c>
      <c r="GF22" s="109"/>
      <c r="GG22" s="54">
        <v>50</v>
      </c>
      <c r="GH22" s="68"/>
      <c r="GI22" s="61">
        <v>10</v>
      </c>
      <c r="GJ22" s="59">
        <f t="shared" si="57"/>
        <v>10</v>
      </c>
      <c r="GK22" s="60">
        <f t="shared" si="58"/>
        <v>20</v>
      </c>
      <c r="GL22" s="68"/>
      <c r="GM22" s="62">
        <v>60</v>
      </c>
      <c r="GN22" s="64">
        <v>0</v>
      </c>
      <c r="GO22" s="66">
        <f t="shared" si="59"/>
        <v>60</v>
      </c>
      <c r="GP22" s="68"/>
      <c r="GQ22" s="45">
        <v>115</v>
      </c>
      <c r="GR22" s="50">
        <v>0</v>
      </c>
      <c r="GS22" s="71">
        <f t="shared" si="60"/>
        <v>115</v>
      </c>
      <c r="GT22" s="68"/>
      <c r="GU22" s="48">
        <v>10</v>
      </c>
      <c r="GV22" s="72">
        <f t="shared" si="61"/>
        <v>10</v>
      </c>
      <c r="GW22" s="74">
        <f t="shared" si="62"/>
        <v>20</v>
      </c>
      <c r="GX22" s="68"/>
      <c r="GY22" s="135">
        <v>75</v>
      </c>
      <c r="GZ22" s="83">
        <v>0</v>
      </c>
      <c r="HA22" s="79">
        <f t="shared" si="63"/>
        <v>75</v>
      </c>
      <c r="HB22" s="68"/>
      <c r="HC22" s="52">
        <v>20</v>
      </c>
      <c r="HD22" s="54">
        <v>0</v>
      </c>
      <c r="HE22" s="56">
        <f t="shared" si="64"/>
        <v>20</v>
      </c>
      <c r="HF22" s="68"/>
      <c r="HG22" s="61">
        <v>18</v>
      </c>
      <c r="HH22" s="59">
        <v>0</v>
      </c>
      <c r="HI22" s="60">
        <f t="shared" si="65"/>
        <v>18</v>
      </c>
      <c r="HJ22" s="68"/>
      <c r="HK22" s="62">
        <v>50</v>
      </c>
      <c r="HL22" s="64">
        <v>0</v>
      </c>
      <c r="HM22" s="66">
        <f t="shared" si="66"/>
        <v>50</v>
      </c>
      <c r="HN22" s="68"/>
      <c r="HO22" s="45">
        <v>18</v>
      </c>
      <c r="HP22" s="50">
        <v>0</v>
      </c>
      <c r="HQ22" s="71">
        <f t="shared" si="67"/>
        <v>18</v>
      </c>
      <c r="HR22" s="68"/>
      <c r="HS22" s="48">
        <v>30</v>
      </c>
      <c r="HT22" s="72">
        <v>0</v>
      </c>
      <c r="HU22" s="74">
        <f t="shared" si="68"/>
        <v>30</v>
      </c>
      <c r="HV22" s="109"/>
      <c r="HW22" s="135">
        <v>102</v>
      </c>
      <c r="HX22" s="83">
        <v>0</v>
      </c>
      <c r="HY22" s="79">
        <f t="shared" si="69"/>
        <v>102</v>
      </c>
      <c r="HZ22" s="68"/>
      <c r="IA22" s="52">
        <v>10</v>
      </c>
      <c r="IB22" s="54">
        <v>0</v>
      </c>
      <c r="IC22" s="56">
        <f t="shared" si="70"/>
        <v>10</v>
      </c>
      <c r="ID22" s="68"/>
      <c r="IE22" s="61">
        <v>60</v>
      </c>
      <c r="IF22" s="59">
        <v>0</v>
      </c>
      <c r="IG22" s="60">
        <f t="shared" si="71"/>
        <v>60</v>
      </c>
      <c r="IH22" s="68"/>
      <c r="II22" s="95">
        <f t="shared" si="72"/>
        <v>3059</v>
      </c>
      <c r="IJ22" s="96">
        <f t="shared" si="73"/>
        <v>1729</v>
      </c>
      <c r="IK22" s="97">
        <f t="shared" si="74"/>
        <v>4788</v>
      </c>
      <c r="IL22" s="68"/>
      <c r="IM22" s="138">
        <v>6</v>
      </c>
      <c r="IN22" s="137" t="s">
        <v>244</v>
      </c>
      <c r="IO22" s="139">
        <v>5282</v>
      </c>
      <c r="IP22" s="68"/>
      <c r="IQ22" s="164" t="s">
        <v>243</v>
      </c>
      <c r="IR22" s="139">
        <v>7650</v>
      </c>
      <c r="IS22" s="68"/>
      <c r="IT22" s="46"/>
      <c r="IU22" s="46">
        <v>0</v>
      </c>
      <c r="IV22" s="3">
        <f t="shared" si="75"/>
        <v>0</v>
      </c>
      <c r="IW22" s="68"/>
      <c r="IX22" s="46"/>
      <c r="IY22" s="46">
        <v>0</v>
      </c>
      <c r="IZ22" s="3">
        <f t="shared" si="76"/>
        <v>0</v>
      </c>
      <c r="JA22" s="68"/>
      <c r="JB22" s="46"/>
      <c r="JC22" s="46">
        <v>0</v>
      </c>
      <c r="JD22" s="3">
        <f t="shared" si="77"/>
        <v>0</v>
      </c>
    </row>
    <row r="23" spans="1:264" x14ac:dyDescent="0.25">
      <c r="A23" s="16" t="s">
        <v>20</v>
      </c>
      <c r="C23" s="40">
        <v>18</v>
      </c>
      <c r="D23" s="49">
        <v>18</v>
      </c>
      <c r="E23" s="79">
        <f t="shared" si="1"/>
        <v>36</v>
      </c>
      <c r="F23" s="68"/>
      <c r="G23" s="17">
        <v>50</v>
      </c>
      <c r="H23" s="89">
        <v>20</v>
      </c>
      <c r="I23" s="89">
        <v>30</v>
      </c>
      <c r="J23" s="56">
        <f t="shared" si="2"/>
        <v>100</v>
      </c>
      <c r="K23" s="68"/>
      <c r="L23" s="19">
        <v>10</v>
      </c>
      <c r="M23" s="20">
        <v>10</v>
      </c>
      <c r="N23" s="60">
        <f t="shared" si="3"/>
        <v>20</v>
      </c>
      <c r="O23" s="68"/>
      <c r="P23" s="43">
        <v>10</v>
      </c>
      <c r="Q23" s="90">
        <v>10</v>
      </c>
      <c r="R23" s="66">
        <f t="shared" si="4"/>
        <v>20</v>
      </c>
      <c r="S23" s="68"/>
      <c r="T23" s="45">
        <v>40</v>
      </c>
      <c r="U23" s="50">
        <v>40</v>
      </c>
      <c r="V23" s="71">
        <f t="shared" si="5"/>
        <v>80</v>
      </c>
      <c r="W23" s="68"/>
      <c r="X23" s="91">
        <v>20</v>
      </c>
      <c r="Y23" s="72">
        <f t="shared" si="6"/>
        <v>20</v>
      </c>
      <c r="Z23" s="74">
        <f t="shared" si="7"/>
        <v>40</v>
      </c>
      <c r="AA23" s="68"/>
      <c r="AB23" s="51">
        <v>60</v>
      </c>
      <c r="AC23" s="83">
        <f t="shared" si="8"/>
        <v>60</v>
      </c>
      <c r="AD23" s="79">
        <f t="shared" si="9"/>
        <v>120</v>
      </c>
      <c r="AE23" s="68"/>
      <c r="AF23" s="57">
        <v>40</v>
      </c>
      <c r="AG23" s="54">
        <f t="shared" si="10"/>
        <v>40</v>
      </c>
      <c r="AH23" s="56">
        <f t="shared" si="11"/>
        <v>80</v>
      </c>
      <c r="AI23" s="68"/>
      <c r="AJ23" s="67">
        <v>50</v>
      </c>
      <c r="AK23" s="59">
        <f t="shared" si="12"/>
        <v>50</v>
      </c>
      <c r="AL23" s="60">
        <f t="shared" si="13"/>
        <v>100</v>
      </c>
      <c r="AM23" s="68"/>
      <c r="AN23" s="69">
        <v>160</v>
      </c>
      <c r="AO23" s="64">
        <f t="shared" si="14"/>
        <v>160</v>
      </c>
      <c r="AP23" s="66">
        <f t="shared" si="15"/>
        <v>320</v>
      </c>
      <c r="AQ23" s="68"/>
      <c r="AR23" s="76">
        <v>140</v>
      </c>
      <c r="AS23" s="81">
        <v>130</v>
      </c>
      <c r="AT23" s="92">
        <v>10</v>
      </c>
      <c r="AU23" s="71">
        <f t="shared" si="16"/>
        <v>280</v>
      </c>
      <c r="AV23" s="68"/>
      <c r="AW23" s="91">
        <v>0</v>
      </c>
      <c r="AX23" s="91">
        <v>0</v>
      </c>
      <c r="AY23" s="100">
        <v>0</v>
      </c>
      <c r="AZ23" s="100">
        <v>0</v>
      </c>
      <c r="BA23" s="100">
        <v>0</v>
      </c>
      <c r="BB23" s="72">
        <v>0</v>
      </c>
      <c r="BC23" s="72">
        <v>0</v>
      </c>
      <c r="BD23" s="72">
        <v>0</v>
      </c>
      <c r="BE23" s="74">
        <f t="shared" si="17"/>
        <v>0</v>
      </c>
      <c r="BF23" s="68"/>
      <c r="BG23" s="51">
        <v>110</v>
      </c>
      <c r="BH23" s="84">
        <v>40</v>
      </c>
      <c r="BI23" s="84">
        <f t="shared" si="18"/>
        <v>70</v>
      </c>
      <c r="BJ23" s="79">
        <f t="shared" si="19"/>
        <v>220</v>
      </c>
      <c r="BK23" s="68"/>
      <c r="BL23" s="17">
        <v>20</v>
      </c>
      <c r="BM23" s="54">
        <f t="shared" si="20"/>
        <v>20</v>
      </c>
      <c r="BN23" s="56">
        <f t="shared" si="21"/>
        <v>40</v>
      </c>
      <c r="BO23" s="68"/>
      <c r="BP23" s="93">
        <v>10</v>
      </c>
      <c r="BQ23" s="59">
        <f t="shared" si="22"/>
        <v>10</v>
      </c>
      <c r="BR23" s="60">
        <f t="shared" si="23"/>
        <v>20</v>
      </c>
      <c r="BS23" s="68"/>
      <c r="BT23" s="87">
        <v>20</v>
      </c>
      <c r="BU23" s="64">
        <f t="shared" si="24"/>
        <v>20</v>
      </c>
      <c r="BV23" s="66">
        <f t="shared" si="25"/>
        <v>40</v>
      </c>
      <c r="BW23" s="68"/>
      <c r="BX23" s="94">
        <v>45</v>
      </c>
      <c r="BY23" s="50">
        <f t="shared" si="26"/>
        <v>45</v>
      </c>
      <c r="BZ23" s="71">
        <f t="shared" si="27"/>
        <v>90</v>
      </c>
      <c r="CA23" s="68"/>
      <c r="CB23" s="91">
        <v>20</v>
      </c>
      <c r="CC23" s="102">
        <v>10</v>
      </c>
      <c r="CD23" s="148">
        <v>10</v>
      </c>
      <c r="CE23" s="104">
        <f t="shared" si="28"/>
        <v>40</v>
      </c>
      <c r="CF23" s="68"/>
      <c r="CG23" s="51">
        <v>125</v>
      </c>
      <c r="CH23" s="107">
        <v>60</v>
      </c>
      <c r="CI23" s="107">
        <f t="shared" si="29"/>
        <v>65</v>
      </c>
      <c r="CJ23" s="79">
        <f t="shared" si="30"/>
        <v>250</v>
      </c>
      <c r="CK23" s="68"/>
      <c r="CL23" s="17">
        <v>95</v>
      </c>
      <c r="CM23" s="54">
        <f t="shared" si="31"/>
        <v>95</v>
      </c>
      <c r="CN23" s="56">
        <f t="shared" si="32"/>
        <v>190</v>
      </c>
      <c r="CO23" s="68"/>
      <c r="CP23" s="111">
        <v>10</v>
      </c>
      <c r="CQ23" s="149">
        <v>10</v>
      </c>
      <c r="CR23" s="114">
        <f t="shared" si="33"/>
        <v>20</v>
      </c>
      <c r="CS23" s="68"/>
      <c r="CT23" s="69">
        <v>165</v>
      </c>
      <c r="CU23" s="64">
        <f t="shared" si="34"/>
        <v>165</v>
      </c>
      <c r="CV23" s="66">
        <f t="shared" si="35"/>
        <v>330</v>
      </c>
      <c r="CW23" s="68"/>
      <c r="CX23" s="76">
        <v>245</v>
      </c>
      <c r="CY23" s="50">
        <f t="shared" si="36"/>
        <v>245</v>
      </c>
      <c r="CZ23" s="71">
        <f t="shared" si="37"/>
        <v>490</v>
      </c>
      <c r="DA23" s="68"/>
      <c r="DB23" s="154">
        <v>10</v>
      </c>
      <c r="DC23" s="122">
        <v>0</v>
      </c>
      <c r="DD23" s="115">
        <v>0</v>
      </c>
      <c r="DE23" s="115">
        <v>0</v>
      </c>
      <c r="DF23" s="133">
        <v>10</v>
      </c>
      <c r="DG23" s="74">
        <v>24</v>
      </c>
      <c r="DH23" s="117">
        <v>0</v>
      </c>
      <c r="DI23" s="68"/>
      <c r="DJ23" s="119">
        <v>20</v>
      </c>
      <c r="DK23" s="83">
        <f t="shared" si="38"/>
        <v>20</v>
      </c>
      <c r="DL23" s="79">
        <f t="shared" si="39"/>
        <v>40</v>
      </c>
      <c r="DM23" s="68"/>
      <c r="DN23" s="52">
        <v>0</v>
      </c>
      <c r="DO23" s="54">
        <v>0</v>
      </c>
      <c r="DP23" s="121">
        <f t="shared" si="40"/>
        <v>0</v>
      </c>
      <c r="DQ23" s="68"/>
      <c r="DR23" s="124">
        <v>235</v>
      </c>
      <c r="DS23" s="59">
        <v>0</v>
      </c>
      <c r="DT23" s="60">
        <f t="shared" si="41"/>
        <v>235</v>
      </c>
      <c r="DU23" s="68"/>
      <c r="DV23" s="62">
        <v>0</v>
      </c>
      <c r="DW23" s="64">
        <v>0</v>
      </c>
      <c r="DX23" s="66">
        <f t="shared" si="42"/>
        <v>0</v>
      </c>
      <c r="DY23" s="68"/>
      <c r="DZ23" s="127">
        <v>220</v>
      </c>
      <c r="EA23" s="50">
        <v>0</v>
      </c>
      <c r="EB23" s="71">
        <f t="shared" si="43"/>
        <v>220</v>
      </c>
      <c r="EC23" s="68"/>
      <c r="ED23" s="48">
        <v>60</v>
      </c>
      <c r="EE23" s="72">
        <v>0</v>
      </c>
      <c r="EF23" s="74">
        <f t="shared" si="44"/>
        <v>60</v>
      </c>
      <c r="EG23" s="68"/>
      <c r="EH23" s="130">
        <v>60</v>
      </c>
      <c r="EI23" s="83">
        <v>0</v>
      </c>
      <c r="EJ23" s="79">
        <f t="shared" si="45"/>
        <v>60</v>
      </c>
      <c r="EK23" s="68"/>
      <c r="EL23" s="52">
        <v>126</v>
      </c>
      <c r="EM23" s="52">
        <v>12</v>
      </c>
      <c r="EN23" s="54">
        <v>0</v>
      </c>
      <c r="EO23" s="56">
        <f t="shared" si="46"/>
        <v>138</v>
      </c>
      <c r="EP23" s="68"/>
      <c r="EQ23" s="61">
        <v>40</v>
      </c>
      <c r="ER23" s="59">
        <f t="shared" si="47"/>
        <v>40</v>
      </c>
      <c r="ES23" s="60">
        <f t="shared" si="0"/>
        <v>80</v>
      </c>
      <c r="ET23" s="68"/>
      <c r="EU23" s="62">
        <v>0</v>
      </c>
      <c r="EV23" s="64">
        <v>0</v>
      </c>
      <c r="EW23" s="66">
        <f t="shared" si="48"/>
        <v>0</v>
      </c>
      <c r="EX23" s="68"/>
      <c r="EY23" s="45">
        <v>114</v>
      </c>
      <c r="EZ23" s="50">
        <v>0</v>
      </c>
      <c r="FA23" s="71">
        <f t="shared" si="49"/>
        <v>114</v>
      </c>
      <c r="FB23" s="68"/>
      <c r="FC23" s="48">
        <v>0</v>
      </c>
      <c r="FD23" s="72">
        <v>0</v>
      </c>
      <c r="FE23" s="74">
        <f t="shared" si="50"/>
        <v>0</v>
      </c>
      <c r="FF23" s="68"/>
      <c r="FG23" s="135">
        <v>0</v>
      </c>
      <c r="FH23" s="83">
        <v>0</v>
      </c>
      <c r="FI23" s="79">
        <f t="shared" si="51"/>
        <v>0</v>
      </c>
      <c r="FJ23" s="68"/>
      <c r="FK23" s="52">
        <v>60</v>
      </c>
      <c r="FL23" s="54">
        <v>60</v>
      </c>
      <c r="FM23" s="56">
        <f t="shared" si="52"/>
        <v>120</v>
      </c>
      <c r="FN23" s="68"/>
      <c r="FO23" s="61">
        <v>78</v>
      </c>
      <c r="FP23" s="59">
        <v>0</v>
      </c>
      <c r="FQ23" s="60">
        <f t="shared" si="53"/>
        <v>78</v>
      </c>
      <c r="FR23" s="68"/>
      <c r="FS23" s="64">
        <v>20</v>
      </c>
      <c r="FT23" s="68"/>
      <c r="FU23" s="45">
        <v>150</v>
      </c>
      <c r="FV23" s="50">
        <v>0</v>
      </c>
      <c r="FW23" s="71">
        <f t="shared" si="54"/>
        <v>150</v>
      </c>
      <c r="FX23" s="68"/>
      <c r="FY23" s="48">
        <v>42</v>
      </c>
      <c r="FZ23" s="72">
        <v>0</v>
      </c>
      <c r="GA23" s="74">
        <f t="shared" si="55"/>
        <v>42</v>
      </c>
      <c r="GB23" s="68"/>
      <c r="GC23" s="135">
        <v>72</v>
      </c>
      <c r="GD23" s="83">
        <v>0</v>
      </c>
      <c r="GE23" s="79">
        <f t="shared" si="56"/>
        <v>72</v>
      </c>
      <c r="GF23" s="109"/>
      <c r="GG23" s="54">
        <v>95</v>
      </c>
      <c r="GH23" s="68"/>
      <c r="GI23" s="61">
        <v>22</v>
      </c>
      <c r="GJ23" s="59">
        <f t="shared" si="57"/>
        <v>22</v>
      </c>
      <c r="GK23" s="60">
        <f t="shared" si="58"/>
        <v>44</v>
      </c>
      <c r="GL23" s="68"/>
      <c r="GM23" s="62">
        <v>84</v>
      </c>
      <c r="GN23" s="64">
        <v>0</v>
      </c>
      <c r="GO23" s="66">
        <f t="shared" si="59"/>
        <v>84</v>
      </c>
      <c r="GP23" s="68"/>
      <c r="GQ23" s="45">
        <v>275</v>
      </c>
      <c r="GR23" s="50">
        <v>0</v>
      </c>
      <c r="GS23" s="71">
        <f t="shared" si="60"/>
        <v>275</v>
      </c>
      <c r="GT23" s="68"/>
      <c r="GU23" s="48">
        <v>50</v>
      </c>
      <c r="GV23" s="72">
        <f t="shared" si="61"/>
        <v>50</v>
      </c>
      <c r="GW23" s="74">
        <f t="shared" si="62"/>
        <v>100</v>
      </c>
      <c r="GX23" s="68"/>
      <c r="GY23" s="135">
        <v>110</v>
      </c>
      <c r="GZ23" s="83">
        <v>0</v>
      </c>
      <c r="HA23" s="79">
        <f t="shared" si="63"/>
        <v>110</v>
      </c>
      <c r="HB23" s="68"/>
      <c r="HC23" s="52">
        <v>60</v>
      </c>
      <c r="HD23" s="54">
        <v>0</v>
      </c>
      <c r="HE23" s="56">
        <f t="shared" si="64"/>
        <v>60</v>
      </c>
      <c r="HF23" s="68"/>
      <c r="HG23" s="61">
        <v>36</v>
      </c>
      <c r="HH23" s="59">
        <v>0</v>
      </c>
      <c r="HI23" s="60">
        <f t="shared" si="65"/>
        <v>36</v>
      </c>
      <c r="HJ23" s="68"/>
      <c r="HK23" s="62">
        <v>70</v>
      </c>
      <c r="HL23" s="64">
        <v>0</v>
      </c>
      <c r="HM23" s="66">
        <f t="shared" si="66"/>
        <v>70</v>
      </c>
      <c r="HN23" s="68"/>
      <c r="HO23" s="45">
        <v>54</v>
      </c>
      <c r="HP23" s="50">
        <v>0</v>
      </c>
      <c r="HQ23" s="71">
        <f t="shared" si="67"/>
        <v>54</v>
      </c>
      <c r="HR23" s="68"/>
      <c r="HS23" s="48">
        <v>100</v>
      </c>
      <c r="HT23" s="72">
        <v>0</v>
      </c>
      <c r="HU23" s="74">
        <f t="shared" si="68"/>
        <v>100</v>
      </c>
      <c r="HV23" s="109"/>
      <c r="HW23" s="135">
        <v>132</v>
      </c>
      <c r="HX23" s="83">
        <v>0</v>
      </c>
      <c r="HY23" s="79">
        <f t="shared" si="69"/>
        <v>132</v>
      </c>
      <c r="HZ23" s="68"/>
      <c r="IA23" s="52">
        <v>40</v>
      </c>
      <c r="IB23" s="54">
        <v>0</v>
      </c>
      <c r="IC23" s="56">
        <f t="shared" si="70"/>
        <v>40</v>
      </c>
      <c r="ID23" s="68"/>
      <c r="IE23" s="61">
        <v>96</v>
      </c>
      <c r="IF23" s="59">
        <v>0</v>
      </c>
      <c r="IG23" s="60">
        <f t="shared" si="71"/>
        <v>96</v>
      </c>
      <c r="IH23" s="68"/>
      <c r="II23" s="95">
        <f t="shared" si="72"/>
        <v>3881</v>
      </c>
      <c r="IJ23" s="96">
        <f t="shared" si="73"/>
        <v>1790</v>
      </c>
      <c r="IK23" s="97">
        <f t="shared" si="74"/>
        <v>5671</v>
      </c>
      <c r="IL23" s="68"/>
      <c r="IM23" s="138">
        <v>6</v>
      </c>
      <c r="IN23" s="137" t="s">
        <v>223</v>
      </c>
      <c r="IO23" s="139">
        <v>7954</v>
      </c>
      <c r="IP23" s="68"/>
      <c r="IQ23" s="164" t="s">
        <v>243</v>
      </c>
      <c r="IR23" s="139">
        <v>6261</v>
      </c>
      <c r="IS23" s="68"/>
      <c r="IT23" s="46"/>
      <c r="IU23" s="46">
        <v>0</v>
      </c>
      <c r="IV23" s="3">
        <f t="shared" si="75"/>
        <v>0</v>
      </c>
      <c r="IW23" s="68"/>
      <c r="IX23" s="46"/>
      <c r="IY23" s="46">
        <v>0</v>
      </c>
      <c r="IZ23" s="3">
        <f t="shared" si="76"/>
        <v>0</v>
      </c>
      <c r="JA23" s="68"/>
      <c r="JB23" s="46"/>
      <c r="JC23" s="46">
        <v>0</v>
      </c>
      <c r="JD23" s="3">
        <f t="shared" si="77"/>
        <v>0</v>
      </c>
    </row>
    <row r="24" spans="1:264" x14ac:dyDescent="0.25">
      <c r="A24" s="16" t="s">
        <v>21</v>
      </c>
      <c r="C24" s="40">
        <v>10</v>
      </c>
      <c r="D24" s="49">
        <v>10</v>
      </c>
      <c r="E24" s="79">
        <f t="shared" si="1"/>
        <v>20</v>
      </c>
      <c r="F24" s="68"/>
      <c r="G24" s="17">
        <v>30</v>
      </c>
      <c r="H24" s="89">
        <v>10</v>
      </c>
      <c r="I24" s="89">
        <v>20</v>
      </c>
      <c r="J24" s="56">
        <f t="shared" si="2"/>
        <v>60</v>
      </c>
      <c r="K24" s="68"/>
      <c r="L24" s="19">
        <v>10</v>
      </c>
      <c r="M24" s="20">
        <v>10</v>
      </c>
      <c r="N24" s="60">
        <f t="shared" si="3"/>
        <v>20</v>
      </c>
      <c r="O24" s="68"/>
      <c r="P24" s="43">
        <v>4</v>
      </c>
      <c r="Q24" s="90">
        <v>4</v>
      </c>
      <c r="R24" s="66">
        <f t="shared" si="4"/>
        <v>8</v>
      </c>
      <c r="S24" s="68"/>
      <c r="T24" s="45">
        <v>20</v>
      </c>
      <c r="U24" s="50">
        <v>20</v>
      </c>
      <c r="V24" s="71">
        <f t="shared" si="5"/>
        <v>40</v>
      </c>
      <c r="W24" s="68"/>
      <c r="X24" s="91">
        <v>10</v>
      </c>
      <c r="Y24" s="72">
        <f t="shared" si="6"/>
        <v>10</v>
      </c>
      <c r="Z24" s="74">
        <f t="shared" si="7"/>
        <v>20</v>
      </c>
      <c r="AA24" s="68"/>
      <c r="AB24" s="51">
        <v>20</v>
      </c>
      <c r="AC24" s="83">
        <f t="shared" si="8"/>
        <v>20</v>
      </c>
      <c r="AD24" s="79">
        <f t="shared" si="9"/>
        <v>40</v>
      </c>
      <c r="AE24" s="68"/>
      <c r="AF24" s="57">
        <v>20</v>
      </c>
      <c r="AG24" s="54">
        <f t="shared" si="10"/>
        <v>20</v>
      </c>
      <c r="AH24" s="56">
        <f t="shared" si="11"/>
        <v>40</v>
      </c>
      <c r="AI24" s="68"/>
      <c r="AJ24" s="67">
        <v>20</v>
      </c>
      <c r="AK24" s="59">
        <f t="shared" si="12"/>
        <v>20</v>
      </c>
      <c r="AL24" s="60">
        <f t="shared" si="13"/>
        <v>40</v>
      </c>
      <c r="AM24" s="68"/>
      <c r="AN24" s="69">
        <v>80</v>
      </c>
      <c r="AO24" s="64">
        <f t="shared" si="14"/>
        <v>80</v>
      </c>
      <c r="AP24" s="66">
        <f t="shared" si="15"/>
        <v>160</v>
      </c>
      <c r="AQ24" s="68"/>
      <c r="AR24" s="76">
        <v>50</v>
      </c>
      <c r="AS24" s="81">
        <v>50</v>
      </c>
      <c r="AT24" s="92">
        <v>0</v>
      </c>
      <c r="AU24" s="71">
        <f t="shared" si="16"/>
        <v>100</v>
      </c>
      <c r="AV24" s="68"/>
      <c r="AW24" s="91">
        <v>0</v>
      </c>
      <c r="AX24" s="91">
        <v>0</v>
      </c>
      <c r="AY24" s="100">
        <v>0</v>
      </c>
      <c r="AZ24" s="100">
        <v>0</v>
      </c>
      <c r="BA24" s="100">
        <v>0</v>
      </c>
      <c r="BB24" s="72">
        <v>0</v>
      </c>
      <c r="BC24" s="72">
        <v>0</v>
      </c>
      <c r="BD24" s="72">
        <v>0</v>
      </c>
      <c r="BE24" s="74">
        <f t="shared" si="17"/>
        <v>0</v>
      </c>
      <c r="BF24" s="68"/>
      <c r="BG24" s="51">
        <v>50</v>
      </c>
      <c r="BH24" s="84">
        <v>20</v>
      </c>
      <c r="BI24" s="84">
        <f t="shared" si="18"/>
        <v>30</v>
      </c>
      <c r="BJ24" s="79">
        <f t="shared" si="19"/>
        <v>100</v>
      </c>
      <c r="BK24" s="68"/>
      <c r="BL24" s="17">
        <v>10</v>
      </c>
      <c r="BM24" s="54">
        <f t="shared" si="20"/>
        <v>10</v>
      </c>
      <c r="BN24" s="56">
        <f t="shared" si="21"/>
        <v>20</v>
      </c>
      <c r="BO24" s="68"/>
      <c r="BP24" s="93">
        <v>10</v>
      </c>
      <c r="BQ24" s="59">
        <f t="shared" si="22"/>
        <v>10</v>
      </c>
      <c r="BR24" s="60">
        <f t="shared" si="23"/>
        <v>20</v>
      </c>
      <c r="BS24" s="68"/>
      <c r="BT24" s="87">
        <v>10</v>
      </c>
      <c r="BU24" s="64">
        <f t="shared" si="24"/>
        <v>10</v>
      </c>
      <c r="BV24" s="66">
        <f t="shared" si="25"/>
        <v>20</v>
      </c>
      <c r="BW24" s="68"/>
      <c r="BX24" s="94">
        <v>20</v>
      </c>
      <c r="BY24" s="50">
        <f t="shared" si="26"/>
        <v>20</v>
      </c>
      <c r="BZ24" s="71">
        <f t="shared" si="27"/>
        <v>40</v>
      </c>
      <c r="CA24" s="68"/>
      <c r="CB24" s="91">
        <v>10</v>
      </c>
      <c r="CC24" s="102">
        <v>10</v>
      </c>
      <c r="CD24" s="148">
        <v>0</v>
      </c>
      <c r="CE24" s="104">
        <f t="shared" si="28"/>
        <v>20</v>
      </c>
      <c r="CF24" s="68"/>
      <c r="CG24" s="51">
        <v>50</v>
      </c>
      <c r="CH24" s="107">
        <v>30</v>
      </c>
      <c r="CI24" s="107">
        <f t="shared" si="29"/>
        <v>20</v>
      </c>
      <c r="CJ24" s="79">
        <f t="shared" si="30"/>
        <v>100</v>
      </c>
      <c r="CK24" s="68"/>
      <c r="CL24" s="17">
        <v>30</v>
      </c>
      <c r="CM24" s="54">
        <f t="shared" si="31"/>
        <v>30</v>
      </c>
      <c r="CN24" s="56">
        <f t="shared" si="32"/>
        <v>60</v>
      </c>
      <c r="CO24" s="68"/>
      <c r="CP24" s="111">
        <v>10</v>
      </c>
      <c r="CQ24" s="149">
        <v>10</v>
      </c>
      <c r="CR24" s="114">
        <f t="shared" si="33"/>
        <v>20</v>
      </c>
      <c r="CS24" s="68"/>
      <c r="CT24" s="69">
        <v>50</v>
      </c>
      <c r="CU24" s="64">
        <f t="shared" si="34"/>
        <v>50</v>
      </c>
      <c r="CV24" s="66">
        <f t="shared" si="35"/>
        <v>100</v>
      </c>
      <c r="CW24" s="68"/>
      <c r="CX24" s="76">
        <v>80</v>
      </c>
      <c r="CY24" s="50">
        <f t="shared" si="36"/>
        <v>80</v>
      </c>
      <c r="CZ24" s="71">
        <f t="shared" si="37"/>
        <v>160</v>
      </c>
      <c r="DA24" s="68"/>
      <c r="DB24" s="154">
        <v>0</v>
      </c>
      <c r="DC24" s="123">
        <v>0</v>
      </c>
      <c r="DD24" s="115">
        <v>0</v>
      </c>
      <c r="DE24" s="115">
        <v>0</v>
      </c>
      <c r="DF24" s="133">
        <v>10</v>
      </c>
      <c r="DG24" s="74">
        <v>0</v>
      </c>
      <c r="DH24" s="117">
        <v>0</v>
      </c>
      <c r="DI24" s="68"/>
      <c r="DJ24" s="119">
        <v>10</v>
      </c>
      <c r="DK24" s="83">
        <f t="shared" si="38"/>
        <v>10</v>
      </c>
      <c r="DL24" s="79">
        <f t="shared" si="39"/>
        <v>20</v>
      </c>
      <c r="DM24" s="68"/>
      <c r="DN24" s="52">
        <v>0</v>
      </c>
      <c r="DO24" s="54">
        <v>0</v>
      </c>
      <c r="DP24" s="121">
        <f t="shared" si="40"/>
        <v>0</v>
      </c>
      <c r="DQ24" s="68"/>
      <c r="DR24" s="124">
        <v>135</v>
      </c>
      <c r="DS24" s="59">
        <v>0</v>
      </c>
      <c r="DT24" s="60">
        <f t="shared" si="41"/>
        <v>135</v>
      </c>
      <c r="DU24" s="68"/>
      <c r="DV24" s="62">
        <v>0</v>
      </c>
      <c r="DW24" s="64">
        <v>0</v>
      </c>
      <c r="DX24" s="66">
        <f t="shared" si="42"/>
        <v>0</v>
      </c>
      <c r="DY24" s="68"/>
      <c r="DZ24" s="127">
        <v>80</v>
      </c>
      <c r="EA24" s="50">
        <v>0</v>
      </c>
      <c r="EB24" s="71">
        <f t="shared" si="43"/>
        <v>80</v>
      </c>
      <c r="EC24" s="68"/>
      <c r="ED24" s="48">
        <v>24</v>
      </c>
      <c r="EE24" s="72">
        <v>0</v>
      </c>
      <c r="EF24" s="74">
        <f t="shared" si="44"/>
        <v>24</v>
      </c>
      <c r="EG24" s="68"/>
      <c r="EH24" s="130">
        <v>20</v>
      </c>
      <c r="EI24" s="83">
        <v>0</v>
      </c>
      <c r="EJ24" s="79">
        <f t="shared" si="45"/>
        <v>20</v>
      </c>
      <c r="EK24" s="68"/>
      <c r="EL24" s="52">
        <v>48</v>
      </c>
      <c r="EM24" s="52">
        <v>6</v>
      </c>
      <c r="EN24" s="54">
        <v>0</v>
      </c>
      <c r="EO24" s="56">
        <f t="shared" si="46"/>
        <v>54</v>
      </c>
      <c r="EP24" s="68"/>
      <c r="EQ24" s="61">
        <v>20</v>
      </c>
      <c r="ER24" s="59">
        <f t="shared" si="47"/>
        <v>20</v>
      </c>
      <c r="ES24" s="60">
        <f t="shared" si="0"/>
        <v>40</v>
      </c>
      <c r="ET24" s="68"/>
      <c r="EU24" s="62">
        <v>0</v>
      </c>
      <c r="EV24" s="64">
        <v>0</v>
      </c>
      <c r="EW24" s="66">
        <f t="shared" si="48"/>
        <v>0</v>
      </c>
      <c r="EX24" s="68"/>
      <c r="EY24" s="45">
        <v>36</v>
      </c>
      <c r="EZ24" s="50">
        <v>0</v>
      </c>
      <c r="FA24" s="71">
        <f t="shared" si="49"/>
        <v>36</v>
      </c>
      <c r="FB24" s="68"/>
      <c r="FC24" s="48">
        <v>0</v>
      </c>
      <c r="FD24" s="72">
        <v>0</v>
      </c>
      <c r="FE24" s="74">
        <f t="shared" si="50"/>
        <v>0</v>
      </c>
      <c r="FF24" s="68"/>
      <c r="FG24" s="135">
        <v>0</v>
      </c>
      <c r="FH24" s="83">
        <v>0</v>
      </c>
      <c r="FI24" s="79">
        <f t="shared" si="51"/>
        <v>0</v>
      </c>
      <c r="FJ24" s="68"/>
      <c r="FK24" s="52">
        <v>20</v>
      </c>
      <c r="FL24" s="54">
        <v>20</v>
      </c>
      <c r="FM24" s="56">
        <f t="shared" si="52"/>
        <v>40</v>
      </c>
      <c r="FN24" s="68"/>
      <c r="FO24" s="61">
        <v>24</v>
      </c>
      <c r="FP24" s="59">
        <v>0</v>
      </c>
      <c r="FQ24" s="60">
        <f t="shared" si="53"/>
        <v>24</v>
      </c>
      <c r="FR24" s="68"/>
      <c r="FS24" s="64">
        <v>15</v>
      </c>
      <c r="FT24" s="68"/>
      <c r="FU24" s="45">
        <v>35</v>
      </c>
      <c r="FV24" s="50">
        <v>0</v>
      </c>
      <c r="FW24" s="71">
        <f t="shared" si="54"/>
        <v>35</v>
      </c>
      <c r="FX24" s="68"/>
      <c r="FY24" s="48">
        <v>12</v>
      </c>
      <c r="FZ24" s="72">
        <v>0</v>
      </c>
      <c r="GA24" s="74">
        <f t="shared" si="55"/>
        <v>12</v>
      </c>
      <c r="GB24" s="68"/>
      <c r="GC24" s="135">
        <v>30</v>
      </c>
      <c r="GD24" s="83">
        <v>0</v>
      </c>
      <c r="GE24" s="79">
        <f t="shared" si="56"/>
        <v>30</v>
      </c>
      <c r="GF24" s="109"/>
      <c r="GG24" s="54">
        <v>20</v>
      </c>
      <c r="GH24" s="68"/>
      <c r="GI24" s="61">
        <v>4</v>
      </c>
      <c r="GJ24" s="59">
        <f t="shared" si="57"/>
        <v>4</v>
      </c>
      <c r="GK24" s="60">
        <f t="shared" si="58"/>
        <v>8</v>
      </c>
      <c r="GL24" s="68"/>
      <c r="GM24" s="62">
        <v>24</v>
      </c>
      <c r="GN24" s="64">
        <v>0</v>
      </c>
      <c r="GO24" s="66">
        <f t="shared" si="59"/>
        <v>24</v>
      </c>
      <c r="GP24" s="68"/>
      <c r="GQ24" s="45">
        <v>45</v>
      </c>
      <c r="GR24" s="50">
        <v>0</v>
      </c>
      <c r="GS24" s="71">
        <f t="shared" si="60"/>
        <v>45</v>
      </c>
      <c r="GT24" s="68"/>
      <c r="GU24" s="48">
        <v>10</v>
      </c>
      <c r="GV24" s="72">
        <f t="shared" si="61"/>
        <v>10</v>
      </c>
      <c r="GW24" s="74">
        <f t="shared" si="62"/>
        <v>20</v>
      </c>
      <c r="GX24" s="68"/>
      <c r="GY24" s="135">
        <v>30</v>
      </c>
      <c r="GZ24" s="83">
        <v>0</v>
      </c>
      <c r="HA24" s="79">
        <f t="shared" si="63"/>
        <v>30</v>
      </c>
      <c r="HB24" s="68"/>
      <c r="HC24" s="52">
        <v>10</v>
      </c>
      <c r="HD24" s="54">
        <v>0</v>
      </c>
      <c r="HE24" s="56">
        <f t="shared" si="64"/>
        <v>10</v>
      </c>
      <c r="HF24" s="68"/>
      <c r="HG24" s="61">
        <v>12</v>
      </c>
      <c r="HH24" s="59">
        <v>0</v>
      </c>
      <c r="HI24" s="60">
        <f t="shared" si="65"/>
        <v>12</v>
      </c>
      <c r="HJ24" s="68"/>
      <c r="HK24" s="62">
        <v>20</v>
      </c>
      <c r="HL24" s="64">
        <v>0</v>
      </c>
      <c r="HM24" s="66">
        <f t="shared" si="66"/>
        <v>20</v>
      </c>
      <c r="HN24" s="68"/>
      <c r="HO24" s="45">
        <v>6</v>
      </c>
      <c r="HP24" s="50">
        <v>0</v>
      </c>
      <c r="HQ24" s="71">
        <f t="shared" si="67"/>
        <v>6</v>
      </c>
      <c r="HR24" s="68"/>
      <c r="HS24" s="48">
        <v>10</v>
      </c>
      <c r="HT24" s="72">
        <v>0</v>
      </c>
      <c r="HU24" s="74">
        <f t="shared" si="68"/>
        <v>10</v>
      </c>
      <c r="HV24" s="109"/>
      <c r="HW24" s="135">
        <v>42</v>
      </c>
      <c r="HX24" s="83">
        <v>0</v>
      </c>
      <c r="HY24" s="79">
        <f t="shared" si="69"/>
        <v>42</v>
      </c>
      <c r="HZ24" s="68"/>
      <c r="IA24" s="52">
        <v>10</v>
      </c>
      <c r="IB24" s="54">
        <v>0</v>
      </c>
      <c r="IC24" s="56">
        <f t="shared" si="70"/>
        <v>10</v>
      </c>
      <c r="ID24" s="68"/>
      <c r="IE24" s="61">
        <v>24</v>
      </c>
      <c r="IF24" s="59">
        <v>0</v>
      </c>
      <c r="IG24" s="60">
        <f t="shared" si="71"/>
        <v>24</v>
      </c>
      <c r="IH24" s="68"/>
      <c r="II24" s="95">
        <f t="shared" si="72"/>
        <v>1351</v>
      </c>
      <c r="IJ24" s="96">
        <f t="shared" si="73"/>
        <v>713</v>
      </c>
      <c r="IK24" s="97">
        <f t="shared" si="74"/>
        <v>2064</v>
      </c>
      <c r="IL24" s="68"/>
      <c r="IM24" s="138">
        <v>0</v>
      </c>
      <c r="IN24" s="137" t="s">
        <v>190</v>
      </c>
      <c r="IO24" s="139">
        <v>2364</v>
      </c>
      <c r="IP24" s="68"/>
      <c r="IQ24" s="164" t="s">
        <v>243</v>
      </c>
      <c r="IR24" s="139">
        <v>5282</v>
      </c>
      <c r="IS24" s="68"/>
      <c r="IT24" s="46"/>
      <c r="IU24" s="46">
        <v>0</v>
      </c>
      <c r="IV24" s="3">
        <f t="shared" si="75"/>
        <v>0</v>
      </c>
      <c r="IW24" s="68"/>
      <c r="IX24" s="46"/>
      <c r="IY24" s="46">
        <v>0</v>
      </c>
      <c r="IZ24" s="3">
        <f t="shared" si="76"/>
        <v>0</v>
      </c>
      <c r="JA24" s="68"/>
      <c r="JB24" s="46"/>
      <c r="JC24" s="46">
        <v>0</v>
      </c>
      <c r="JD24" s="3">
        <f t="shared" si="77"/>
        <v>0</v>
      </c>
    </row>
    <row r="25" spans="1:264" x14ac:dyDescent="0.25">
      <c r="A25" s="16" t="s">
        <v>22</v>
      </c>
      <c r="C25" s="40">
        <v>44</v>
      </c>
      <c r="D25" s="49">
        <v>44</v>
      </c>
      <c r="E25" s="79">
        <f t="shared" si="1"/>
        <v>88</v>
      </c>
      <c r="F25" s="68"/>
      <c r="G25" s="17">
        <v>90</v>
      </c>
      <c r="H25" s="89">
        <v>30</v>
      </c>
      <c r="I25" s="89">
        <v>60</v>
      </c>
      <c r="J25" s="56">
        <f t="shared" si="2"/>
        <v>180</v>
      </c>
      <c r="K25" s="68"/>
      <c r="L25" s="19">
        <v>20</v>
      </c>
      <c r="M25" s="20">
        <v>20</v>
      </c>
      <c r="N25" s="60">
        <f t="shared" si="3"/>
        <v>40</v>
      </c>
      <c r="O25" s="68"/>
      <c r="P25" s="43">
        <v>28</v>
      </c>
      <c r="Q25" s="90">
        <v>28</v>
      </c>
      <c r="R25" s="66">
        <f t="shared" si="4"/>
        <v>56</v>
      </c>
      <c r="S25" s="68"/>
      <c r="T25" s="45">
        <v>70</v>
      </c>
      <c r="U25" s="50">
        <v>70</v>
      </c>
      <c r="V25" s="71">
        <f t="shared" si="5"/>
        <v>140</v>
      </c>
      <c r="W25" s="68"/>
      <c r="X25" s="91">
        <v>40</v>
      </c>
      <c r="Y25" s="72">
        <f t="shared" si="6"/>
        <v>40</v>
      </c>
      <c r="Z25" s="74">
        <f t="shared" si="7"/>
        <v>80</v>
      </c>
      <c r="AA25" s="68"/>
      <c r="AB25" s="51">
        <v>100</v>
      </c>
      <c r="AC25" s="83">
        <f t="shared" si="8"/>
        <v>100</v>
      </c>
      <c r="AD25" s="79">
        <f t="shared" si="9"/>
        <v>200</v>
      </c>
      <c r="AE25" s="68"/>
      <c r="AF25" s="57">
        <v>70</v>
      </c>
      <c r="AG25" s="54">
        <f t="shared" si="10"/>
        <v>70</v>
      </c>
      <c r="AH25" s="56">
        <f t="shared" si="11"/>
        <v>140</v>
      </c>
      <c r="AI25" s="68"/>
      <c r="AJ25" s="67">
        <v>80</v>
      </c>
      <c r="AK25" s="59">
        <f t="shared" si="12"/>
        <v>80</v>
      </c>
      <c r="AL25" s="60">
        <f t="shared" si="13"/>
        <v>160</v>
      </c>
      <c r="AM25" s="68"/>
      <c r="AN25" s="69">
        <v>260</v>
      </c>
      <c r="AO25" s="64">
        <f t="shared" si="14"/>
        <v>260</v>
      </c>
      <c r="AP25" s="66">
        <f t="shared" si="15"/>
        <v>520</v>
      </c>
      <c r="AQ25" s="68"/>
      <c r="AR25" s="76">
        <v>190</v>
      </c>
      <c r="AS25" s="81">
        <v>180</v>
      </c>
      <c r="AT25" s="92">
        <v>10</v>
      </c>
      <c r="AU25" s="71">
        <f t="shared" si="16"/>
        <v>380</v>
      </c>
      <c r="AV25" s="68"/>
      <c r="AW25" s="91">
        <v>0</v>
      </c>
      <c r="AX25" s="91">
        <v>0</v>
      </c>
      <c r="AY25" s="100">
        <v>0</v>
      </c>
      <c r="AZ25" s="100">
        <v>0</v>
      </c>
      <c r="BA25" s="100">
        <v>0</v>
      </c>
      <c r="BB25" s="72">
        <v>0</v>
      </c>
      <c r="BC25" s="72">
        <v>0</v>
      </c>
      <c r="BD25" s="72">
        <v>0</v>
      </c>
      <c r="BE25" s="74">
        <f t="shared" si="17"/>
        <v>0</v>
      </c>
      <c r="BF25" s="68"/>
      <c r="BG25" s="51">
        <v>160</v>
      </c>
      <c r="BH25" s="84">
        <v>60</v>
      </c>
      <c r="BI25" s="84">
        <f t="shared" si="18"/>
        <v>100</v>
      </c>
      <c r="BJ25" s="79">
        <f t="shared" si="19"/>
        <v>320</v>
      </c>
      <c r="BK25" s="68"/>
      <c r="BL25" s="17">
        <v>30</v>
      </c>
      <c r="BM25" s="54">
        <f t="shared" si="20"/>
        <v>30</v>
      </c>
      <c r="BN25" s="56">
        <f t="shared" si="21"/>
        <v>60</v>
      </c>
      <c r="BO25" s="68"/>
      <c r="BP25" s="93">
        <v>10</v>
      </c>
      <c r="BQ25" s="59">
        <f t="shared" si="22"/>
        <v>10</v>
      </c>
      <c r="BR25" s="60">
        <f t="shared" si="23"/>
        <v>20</v>
      </c>
      <c r="BS25" s="68"/>
      <c r="BT25" s="87">
        <v>30</v>
      </c>
      <c r="BU25" s="64">
        <f t="shared" si="24"/>
        <v>30</v>
      </c>
      <c r="BV25" s="66">
        <f t="shared" si="25"/>
        <v>60</v>
      </c>
      <c r="BW25" s="68"/>
      <c r="BX25" s="94">
        <v>65</v>
      </c>
      <c r="BY25" s="50">
        <f t="shared" si="26"/>
        <v>65</v>
      </c>
      <c r="BZ25" s="71">
        <f t="shared" si="27"/>
        <v>130</v>
      </c>
      <c r="CA25" s="68"/>
      <c r="CB25" s="91">
        <v>20</v>
      </c>
      <c r="CC25" s="102">
        <v>20</v>
      </c>
      <c r="CD25" s="148">
        <v>0</v>
      </c>
      <c r="CE25" s="104">
        <f t="shared" si="28"/>
        <v>40</v>
      </c>
      <c r="CF25" s="68"/>
      <c r="CG25" s="51">
        <v>185</v>
      </c>
      <c r="CH25" s="107">
        <v>90</v>
      </c>
      <c r="CI25" s="107">
        <f t="shared" si="29"/>
        <v>95</v>
      </c>
      <c r="CJ25" s="79">
        <f t="shared" si="30"/>
        <v>370</v>
      </c>
      <c r="CK25" s="68"/>
      <c r="CL25" s="17">
        <v>140</v>
      </c>
      <c r="CM25" s="54">
        <f t="shared" si="31"/>
        <v>140</v>
      </c>
      <c r="CN25" s="56">
        <f t="shared" si="32"/>
        <v>280</v>
      </c>
      <c r="CO25" s="68"/>
      <c r="CP25" s="111">
        <v>10</v>
      </c>
      <c r="CQ25" s="149">
        <v>10</v>
      </c>
      <c r="CR25" s="114">
        <f t="shared" si="33"/>
        <v>20</v>
      </c>
      <c r="CS25" s="68"/>
      <c r="CT25" s="69">
        <v>230</v>
      </c>
      <c r="CU25" s="64">
        <f t="shared" si="34"/>
        <v>230</v>
      </c>
      <c r="CV25" s="66">
        <f t="shared" si="35"/>
        <v>460</v>
      </c>
      <c r="CW25" s="68"/>
      <c r="CX25" s="76">
        <v>325</v>
      </c>
      <c r="CY25" s="50">
        <f t="shared" si="36"/>
        <v>325</v>
      </c>
      <c r="CZ25" s="71">
        <f t="shared" si="37"/>
        <v>650</v>
      </c>
      <c r="DA25" s="68"/>
      <c r="DB25" s="154">
        <v>10</v>
      </c>
      <c r="DC25" s="123">
        <v>0</v>
      </c>
      <c r="DD25" s="115">
        <v>30</v>
      </c>
      <c r="DE25" s="115">
        <v>0</v>
      </c>
      <c r="DF25" s="133">
        <v>10</v>
      </c>
      <c r="DG25" s="74">
        <v>30</v>
      </c>
      <c r="DH25" s="117">
        <v>30</v>
      </c>
      <c r="DI25" s="68"/>
      <c r="DJ25" s="119">
        <v>30</v>
      </c>
      <c r="DK25" s="83">
        <f t="shared" si="38"/>
        <v>30</v>
      </c>
      <c r="DL25" s="79">
        <f t="shared" si="39"/>
        <v>60</v>
      </c>
      <c r="DM25" s="68"/>
      <c r="DN25" s="52">
        <v>0</v>
      </c>
      <c r="DO25" s="54">
        <v>0</v>
      </c>
      <c r="DP25" s="121">
        <f t="shared" si="40"/>
        <v>0</v>
      </c>
      <c r="DQ25" s="68"/>
      <c r="DR25" s="124">
        <v>275</v>
      </c>
      <c r="DS25" s="59">
        <v>0</v>
      </c>
      <c r="DT25" s="60">
        <f t="shared" si="41"/>
        <v>275</v>
      </c>
      <c r="DU25" s="68"/>
      <c r="DV25" s="62">
        <v>0</v>
      </c>
      <c r="DW25" s="64">
        <v>0</v>
      </c>
      <c r="DX25" s="66">
        <f t="shared" si="42"/>
        <v>0</v>
      </c>
      <c r="DY25" s="68"/>
      <c r="DZ25" s="127">
        <v>280</v>
      </c>
      <c r="EA25" s="50">
        <v>0</v>
      </c>
      <c r="EB25" s="71">
        <f t="shared" si="43"/>
        <v>280</v>
      </c>
      <c r="EC25" s="68"/>
      <c r="ED25" s="48">
        <v>78</v>
      </c>
      <c r="EE25" s="72">
        <v>0</v>
      </c>
      <c r="EF25" s="74">
        <f t="shared" si="44"/>
        <v>78</v>
      </c>
      <c r="EG25" s="68"/>
      <c r="EH25" s="130">
        <v>60</v>
      </c>
      <c r="EI25" s="83">
        <v>0</v>
      </c>
      <c r="EJ25" s="79">
        <f t="shared" si="45"/>
        <v>60</v>
      </c>
      <c r="EK25" s="68"/>
      <c r="EL25" s="52">
        <v>156</v>
      </c>
      <c r="EM25" s="52">
        <v>18</v>
      </c>
      <c r="EN25" s="54">
        <v>0</v>
      </c>
      <c r="EO25" s="56">
        <f t="shared" si="46"/>
        <v>174</v>
      </c>
      <c r="EP25" s="68"/>
      <c r="EQ25" s="61">
        <v>60</v>
      </c>
      <c r="ER25" s="59">
        <f t="shared" si="47"/>
        <v>60</v>
      </c>
      <c r="ES25" s="60">
        <f t="shared" si="0"/>
        <v>120</v>
      </c>
      <c r="ET25" s="68"/>
      <c r="EU25" s="62">
        <v>5</v>
      </c>
      <c r="EV25" s="64">
        <v>0</v>
      </c>
      <c r="EW25" s="66">
        <f t="shared" si="48"/>
        <v>5</v>
      </c>
      <c r="EX25" s="68"/>
      <c r="EY25" s="45">
        <v>144</v>
      </c>
      <c r="EZ25" s="50">
        <v>0</v>
      </c>
      <c r="FA25" s="71">
        <f t="shared" si="49"/>
        <v>144</v>
      </c>
      <c r="FB25" s="68"/>
      <c r="FC25" s="48">
        <v>0</v>
      </c>
      <c r="FD25" s="72">
        <v>0</v>
      </c>
      <c r="FE25" s="74">
        <f t="shared" si="50"/>
        <v>0</v>
      </c>
      <c r="FF25" s="68"/>
      <c r="FG25" s="135">
        <v>0</v>
      </c>
      <c r="FH25" s="83">
        <v>0</v>
      </c>
      <c r="FI25" s="79">
        <f t="shared" si="51"/>
        <v>0</v>
      </c>
      <c r="FJ25" s="68"/>
      <c r="FK25" s="52">
        <v>90</v>
      </c>
      <c r="FL25" s="54">
        <v>90</v>
      </c>
      <c r="FM25" s="56">
        <f t="shared" si="52"/>
        <v>180</v>
      </c>
      <c r="FN25" s="68"/>
      <c r="FO25" s="61">
        <v>84</v>
      </c>
      <c r="FP25" s="59">
        <v>0</v>
      </c>
      <c r="FQ25" s="60">
        <f t="shared" si="53"/>
        <v>84</v>
      </c>
      <c r="FR25" s="68"/>
      <c r="FS25" s="64">
        <v>85</v>
      </c>
      <c r="FT25" s="68"/>
      <c r="FU25" s="45">
        <v>240</v>
      </c>
      <c r="FV25" s="50">
        <v>0</v>
      </c>
      <c r="FW25" s="71">
        <f t="shared" si="54"/>
        <v>240</v>
      </c>
      <c r="FX25" s="68"/>
      <c r="FY25" s="48">
        <v>54</v>
      </c>
      <c r="FZ25" s="72">
        <v>0</v>
      </c>
      <c r="GA25" s="74">
        <f t="shared" si="55"/>
        <v>54</v>
      </c>
      <c r="GB25" s="68"/>
      <c r="GC25" s="135">
        <v>132</v>
      </c>
      <c r="GD25" s="83">
        <v>0</v>
      </c>
      <c r="GE25" s="79">
        <f t="shared" si="56"/>
        <v>132</v>
      </c>
      <c r="GF25" s="109"/>
      <c r="GG25" s="54">
        <v>100</v>
      </c>
      <c r="GH25" s="68"/>
      <c r="GI25" s="61">
        <v>17</v>
      </c>
      <c r="GJ25" s="59">
        <f t="shared" si="57"/>
        <v>17</v>
      </c>
      <c r="GK25" s="60">
        <f t="shared" si="58"/>
        <v>34</v>
      </c>
      <c r="GL25" s="68"/>
      <c r="GM25" s="62">
        <v>102</v>
      </c>
      <c r="GN25" s="64">
        <v>0</v>
      </c>
      <c r="GO25" s="66">
        <f t="shared" si="59"/>
        <v>102</v>
      </c>
      <c r="GP25" s="68"/>
      <c r="GQ25" s="45">
        <v>370</v>
      </c>
      <c r="GR25" s="50">
        <v>0</v>
      </c>
      <c r="GS25" s="71">
        <f t="shared" si="60"/>
        <v>370</v>
      </c>
      <c r="GT25" s="68"/>
      <c r="GU25" s="48">
        <v>60</v>
      </c>
      <c r="GV25" s="72">
        <f t="shared" si="61"/>
        <v>60</v>
      </c>
      <c r="GW25" s="74">
        <f t="shared" si="62"/>
        <v>120</v>
      </c>
      <c r="GX25" s="68"/>
      <c r="GY25" s="135">
        <v>145</v>
      </c>
      <c r="GZ25" s="83">
        <v>0</v>
      </c>
      <c r="HA25" s="79">
        <f t="shared" si="63"/>
        <v>145</v>
      </c>
      <c r="HB25" s="68"/>
      <c r="HC25" s="52">
        <v>60</v>
      </c>
      <c r="HD25" s="54">
        <v>0</v>
      </c>
      <c r="HE25" s="56">
        <f t="shared" si="64"/>
        <v>60</v>
      </c>
      <c r="HF25" s="68"/>
      <c r="HG25" s="61">
        <v>42</v>
      </c>
      <c r="HH25" s="59">
        <v>0</v>
      </c>
      <c r="HI25" s="60">
        <f t="shared" si="65"/>
        <v>42</v>
      </c>
      <c r="HJ25" s="68"/>
      <c r="HK25" s="62">
        <v>90</v>
      </c>
      <c r="HL25" s="64">
        <v>0</v>
      </c>
      <c r="HM25" s="66">
        <f t="shared" si="66"/>
        <v>90</v>
      </c>
      <c r="HN25" s="68"/>
      <c r="HO25" s="45">
        <v>60</v>
      </c>
      <c r="HP25" s="50">
        <v>0</v>
      </c>
      <c r="HQ25" s="71">
        <f t="shared" si="67"/>
        <v>60</v>
      </c>
      <c r="HR25" s="68"/>
      <c r="HS25" s="48">
        <v>100</v>
      </c>
      <c r="HT25" s="72">
        <v>0</v>
      </c>
      <c r="HU25" s="74">
        <f t="shared" si="68"/>
        <v>100</v>
      </c>
      <c r="HV25" s="109"/>
      <c r="HW25" s="135">
        <v>186</v>
      </c>
      <c r="HX25" s="83">
        <v>0</v>
      </c>
      <c r="HY25" s="79">
        <f t="shared" si="69"/>
        <v>186</v>
      </c>
      <c r="HZ25" s="68"/>
      <c r="IA25" s="52">
        <v>50</v>
      </c>
      <c r="IB25" s="54">
        <v>0</v>
      </c>
      <c r="IC25" s="56">
        <f t="shared" si="70"/>
        <v>50</v>
      </c>
      <c r="ID25" s="68"/>
      <c r="IE25" s="61">
        <v>120</v>
      </c>
      <c r="IF25" s="59">
        <v>0</v>
      </c>
      <c r="IG25" s="60">
        <f t="shared" si="71"/>
        <v>120</v>
      </c>
      <c r="IH25" s="68"/>
      <c r="II25" s="95">
        <f t="shared" si="72"/>
        <v>5305</v>
      </c>
      <c r="IJ25" s="96">
        <f t="shared" si="73"/>
        <v>2689</v>
      </c>
      <c r="IK25" s="97">
        <f t="shared" si="74"/>
        <v>7994</v>
      </c>
      <c r="IL25" s="68"/>
      <c r="IM25" s="138">
        <v>6</v>
      </c>
      <c r="IN25" s="137" t="s">
        <v>223</v>
      </c>
      <c r="IO25" s="139">
        <v>8843</v>
      </c>
      <c r="IP25" s="68"/>
      <c r="IQ25" s="164" t="s">
        <v>243</v>
      </c>
      <c r="IR25" s="139">
        <v>5002</v>
      </c>
      <c r="IS25" s="68"/>
      <c r="IT25" s="46"/>
      <c r="IU25" s="46">
        <v>0</v>
      </c>
      <c r="IV25" s="3">
        <f t="shared" si="75"/>
        <v>0</v>
      </c>
      <c r="IW25" s="68"/>
      <c r="IX25" s="46"/>
      <c r="IY25" s="46">
        <v>0</v>
      </c>
      <c r="IZ25" s="3">
        <f t="shared" si="76"/>
        <v>0</v>
      </c>
      <c r="JA25" s="68"/>
      <c r="JB25" s="46"/>
      <c r="JC25" s="46">
        <v>0</v>
      </c>
      <c r="JD25" s="3">
        <f t="shared" si="77"/>
        <v>0</v>
      </c>
    </row>
    <row r="26" spans="1:264" x14ac:dyDescent="0.25">
      <c r="A26" s="16" t="s">
        <v>23</v>
      </c>
      <c r="C26" s="40">
        <v>8</v>
      </c>
      <c r="D26" s="49">
        <v>8</v>
      </c>
      <c r="E26" s="79">
        <f t="shared" si="1"/>
        <v>16</v>
      </c>
      <c r="F26" s="68"/>
      <c r="G26" s="17">
        <v>30</v>
      </c>
      <c r="H26" s="89">
        <v>10</v>
      </c>
      <c r="I26" s="89">
        <v>20</v>
      </c>
      <c r="J26" s="56">
        <f t="shared" si="2"/>
        <v>60</v>
      </c>
      <c r="K26" s="68"/>
      <c r="L26" s="19">
        <v>10</v>
      </c>
      <c r="M26" s="20">
        <v>10</v>
      </c>
      <c r="N26" s="60">
        <f t="shared" si="3"/>
        <v>20</v>
      </c>
      <c r="O26" s="68"/>
      <c r="P26" s="43">
        <v>4</v>
      </c>
      <c r="Q26" s="90">
        <v>4</v>
      </c>
      <c r="R26" s="66">
        <f t="shared" si="4"/>
        <v>8</v>
      </c>
      <c r="S26" s="68"/>
      <c r="T26" s="45">
        <v>20</v>
      </c>
      <c r="U26" s="50">
        <v>20</v>
      </c>
      <c r="V26" s="71">
        <f t="shared" si="5"/>
        <v>40</v>
      </c>
      <c r="W26" s="68"/>
      <c r="X26" s="91">
        <v>10</v>
      </c>
      <c r="Y26" s="72">
        <f t="shared" si="6"/>
        <v>10</v>
      </c>
      <c r="Z26" s="74">
        <f t="shared" si="7"/>
        <v>20</v>
      </c>
      <c r="AA26" s="68"/>
      <c r="AB26" s="51">
        <v>30</v>
      </c>
      <c r="AC26" s="83">
        <f t="shared" si="8"/>
        <v>30</v>
      </c>
      <c r="AD26" s="79">
        <f t="shared" si="9"/>
        <v>60</v>
      </c>
      <c r="AE26" s="68"/>
      <c r="AF26" s="57">
        <v>20</v>
      </c>
      <c r="AG26" s="54">
        <f t="shared" si="10"/>
        <v>20</v>
      </c>
      <c r="AH26" s="56">
        <f t="shared" si="11"/>
        <v>40</v>
      </c>
      <c r="AI26" s="68"/>
      <c r="AJ26" s="67">
        <v>30</v>
      </c>
      <c r="AK26" s="59">
        <f t="shared" si="12"/>
        <v>30</v>
      </c>
      <c r="AL26" s="60">
        <f t="shared" si="13"/>
        <v>60</v>
      </c>
      <c r="AM26" s="68"/>
      <c r="AN26" s="69">
        <v>80</v>
      </c>
      <c r="AO26" s="64">
        <f t="shared" si="14"/>
        <v>80</v>
      </c>
      <c r="AP26" s="66">
        <f t="shared" si="15"/>
        <v>160</v>
      </c>
      <c r="AQ26" s="68"/>
      <c r="AR26" s="76">
        <v>60</v>
      </c>
      <c r="AS26" s="81">
        <v>60</v>
      </c>
      <c r="AT26" s="92">
        <v>0</v>
      </c>
      <c r="AU26" s="71">
        <f t="shared" si="16"/>
        <v>120</v>
      </c>
      <c r="AV26" s="68"/>
      <c r="AW26" s="91">
        <v>0</v>
      </c>
      <c r="AX26" s="91">
        <v>0</v>
      </c>
      <c r="AY26" s="100">
        <v>0</v>
      </c>
      <c r="AZ26" s="100">
        <v>0</v>
      </c>
      <c r="BA26" s="100">
        <v>0</v>
      </c>
      <c r="BB26" s="72">
        <v>0</v>
      </c>
      <c r="BC26" s="72">
        <v>0</v>
      </c>
      <c r="BD26" s="72">
        <v>0</v>
      </c>
      <c r="BE26" s="74">
        <f t="shared" si="17"/>
        <v>0</v>
      </c>
      <c r="BF26" s="68"/>
      <c r="BG26" s="51">
        <v>50</v>
      </c>
      <c r="BH26" s="84">
        <v>30</v>
      </c>
      <c r="BI26" s="84">
        <f t="shared" si="18"/>
        <v>20</v>
      </c>
      <c r="BJ26" s="79">
        <f t="shared" si="19"/>
        <v>100</v>
      </c>
      <c r="BK26" s="68"/>
      <c r="BL26" s="17">
        <v>10</v>
      </c>
      <c r="BM26" s="54">
        <f t="shared" si="20"/>
        <v>10</v>
      </c>
      <c r="BN26" s="56">
        <f t="shared" si="21"/>
        <v>20</v>
      </c>
      <c r="BO26" s="68"/>
      <c r="BP26" s="93">
        <v>10</v>
      </c>
      <c r="BQ26" s="59">
        <f t="shared" si="22"/>
        <v>10</v>
      </c>
      <c r="BR26" s="60">
        <f t="shared" si="23"/>
        <v>20</v>
      </c>
      <c r="BS26" s="68"/>
      <c r="BT26" s="87">
        <v>10</v>
      </c>
      <c r="BU26" s="64">
        <f t="shared" si="24"/>
        <v>10</v>
      </c>
      <c r="BV26" s="66">
        <f t="shared" si="25"/>
        <v>20</v>
      </c>
      <c r="BW26" s="68"/>
      <c r="BX26" s="94">
        <v>15</v>
      </c>
      <c r="BY26" s="50">
        <f t="shared" si="26"/>
        <v>15</v>
      </c>
      <c r="BZ26" s="71">
        <f t="shared" si="27"/>
        <v>30</v>
      </c>
      <c r="CA26" s="68"/>
      <c r="CB26" s="91">
        <v>10</v>
      </c>
      <c r="CC26" s="102">
        <v>10</v>
      </c>
      <c r="CD26" s="148">
        <v>0</v>
      </c>
      <c r="CE26" s="104">
        <f t="shared" si="28"/>
        <v>20</v>
      </c>
      <c r="CF26" s="68"/>
      <c r="CG26" s="51">
        <v>45</v>
      </c>
      <c r="CH26" s="107">
        <v>20</v>
      </c>
      <c r="CI26" s="107">
        <f t="shared" si="29"/>
        <v>25</v>
      </c>
      <c r="CJ26" s="79">
        <f t="shared" si="30"/>
        <v>90</v>
      </c>
      <c r="CK26" s="68"/>
      <c r="CL26" s="17">
        <v>40</v>
      </c>
      <c r="CM26" s="54">
        <f t="shared" si="31"/>
        <v>40</v>
      </c>
      <c r="CN26" s="56">
        <f t="shared" si="32"/>
        <v>80</v>
      </c>
      <c r="CO26" s="68"/>
      <c r="CP26" s="111">
        <v>10</v>
      </c>
      <c r="CQ26" s="149">
        <v>10</v>
      </c>
      <c r="CR26" s="114">
        <f t="shared" si="33"/>
        <v>20</v>
      </c>
      <c r="CS26" s="68"/>
      <c r="CT26" s="69">
        <v>70</v>
      </c>
      <c r="CU26" s="64">
        <f t="shared" si="34"/>
        <v>70</v>
      </c>
      <c r="CV26" s="66">
        <f t="shared" si="35"/>
        <v>140</v>
      </c>
      <c r="CW26" s="68"/>
      <c r="CX26" s="76">
        <v>80</v>
      </c>
      <c r="CY26" s="50">
        <f t="shared" si="36"/>
        <v>80</v>
      </c>
      <c r="CZ26" s="71">
        <f t="shared" si="37"/>
        <v>160</v>
      </c>
      <c r="DA26" s="68"/>
      <c r="DB26" s="154">
        <v>10</v>
      </c>
      <c r="DC26" s="123">
        <v>0</v>
      </c>
      <c r="DD26" s="115">
        <v>0</v>
      </c>
      <c r="DE26" s="115">
        <v>0</v>
      </c>
      <c r="DF26" s="133">
        <v>10</v>
      </c>
      <c r="DG26" s="74">
        <v>20</v>
      </c>
      <c r="DH26" s="117">
        <v>0</v>
      </c>
      <c r="DI26" s="68"/>
      <c r="DJ26" s="119">
        <v>10</v>
      </c>
      <c r="DK26" s="83">
        <f t="shared" si="38"/>
        <v>10</v>
      </c>
      <c r="DL26" s="79">
        <f t="shared" si="39"/>
        <v>20</v>
      </c>
      <c r="DM26" s="68"/>
      <c r="DN26" s="52">
        <v>0</v>
      </c>
      <c r="DO26" s="54">
        <v>0</v>
      </c>
      <c r="DP26" s="121">
        <f t="shared" si="40"/>
        <v>0</v>
      </c>
      <c r="DQ26" s="68"/>
      <c r="DR26" s="124">
        <v>65</v>
      </c>
      <c r="DS26" s="59">
        <v>0</v>
      </c>
      <c r="DT26" s="60">
        <f t="shared" si="41"/>
        <v>65</v>
      </c>
      <c r="DU26" s="68"/>
      <c r="DV26" s="62">
        <v>0</v>
      </c>
      <c r="DW26" s="64">
        <v>0</v>
      </c>
      <c r="DX26" s="66">
        <f t="shared" si="42"/>
        <v>0</v>
      </c>
      <c r="DY26" s="68"/>
      <c r="DZ26" s="127">
        <v>70</v>
      </c>
      <c r="EA26" s="50">
        <v>0</v>
      </c>
      <c r="EB26" s="71">
        <f t="shared" si="43"/>
        <v>70</v>
      </c>
      <c r="EC26" s="68"/>
      <c r="ED26" s="48">
        <v>18</v>
      </c>
      <c r="EE26" s="72">
        <v>0</v>
      </c>
      <c r="EF26" s="74">
        <f t="shared" si="44"/>
        <v>18</v>
      </c>
      <c r="EG26" s="68"/>
      <c r="EH26" s="130">
        <v>50</v>
      </c>
      <c r="EI26" s="83">
        <v>0</v>
      </c>
      <c r="EJ26" s="79">
        <f t="shared" si="45"/>
        <v>50</v>
      </c>
      <c r="EK26" s="68"/>
      <c r="EL26" s="52">
        <v>48</v>
      </c>
      <c r="EM26" s="52">
        <v>6</v>
      </c>
      <c r="EN26" s="54">
        <v>0</v>
      </c>
      <c r="EO26" s="56">
        <f t="shared" si="46"/>
        <v>54</v>
      </c>
      <c r="EP26" s="68"/>
      <c r="EQ26" s="61">
        <v>20</v>
      </c>
      <c r="ER26" s="59">
        <f t="shared" si="47"/>
        <v>20</v>
      </c>
      <c r="ES26" s="60">
        <f t="shared" si="0"/>
        <v>40</v>
      </c>
      <c r="ET26" s="68"/>
      <c r="EU26" s="62">
        <v>0</v>
      </c>
      <c r="EV26" s="64">
        <v>0</v>
      </c>
      <c r="EW26" s="66">
        <f t="shared" si="48"/>
        <v>0</v>
      </c>
      <c r="EX26" s="68"/>
      <c r="EY26" s="45">
        <v>42</v>
      </c>
      <c r="EZ26" s="50">
        <v>0</v>
      </c>
      <c r="FA26" s="71">
        <f t="shared" si="49"/>
        <v>42</v>
      </c>
      <c r="FB26" s="68"/>
      <c r="FC26" s="48">
        <v>0</v>
      </c>
      <c r="FD26" s="72">
        <v>0</v>
      </c>
      <c r="FE26" s="74">
        <f t="shared" si="50"/>
        <v>0</v>
      </c>
      <c r="FF26" s="68"/>
      <c r="FG26" s="135">
        <v>0</v>
      </c>
      <c r="FH26" s="83">
        <v>0</v>
      </c>
      <c r="FI26" s="79">
        <f t="shared" si="51"/>
        <v>0</v>
      </c>
      <c r="FJ26" s="68"/>
      <c r="FK26" s="52">
        <v>20</v>
      </c>
      <c r="FL26" s="54">
        <v>20</v>
      </c>
      <c r="FM26" s="56">
        <f t="shared" si="52"/>
        <v>40</v>
      </c>
      <c r="FN26" s="68"/>
      <c r="FO26" s="61">
        <v>24</v>
      </c>
      <c r="FP26" s="59">
        <v>0</v>
      </c>
      <c r="FQ26" s="60">
        <f t="shared" si="53"/>
        <v>24</v>
      </c>
      <c r="FR26" s="68"/>
      <c r="FS26" s="64">
        <v>0</v>
      </c>
      <c r="FT26" s="68"/>
      <c r="FU26" s="45">
        <v>50</v>
      </c>
      <c r="FV26" s="50">
        <v>0</v>
      </c>
      <c r="FW26" s="71">
        <f t="shared" si="54"/>
        <v>50</v>
      </c>
      <c r="FX26" s="68"/>
      <c r="FY26" s="48">
        <v>18</v>
      </c>
      <c r="FZ26" s="72">
        <v>0</v>
      </c>
      <c r="GA26" s="74">
        <f t="shared" si="55"/>
        <v>18</v>
      </c>
      <c r="GB26" s="68"/>
      <c r="GC26" s="135">
        <v>18</v>
      </c>
      <c r="GD26" s="83">
        <v>0</v>
      </c>
      <c r="GE26" s="79">
        <f t="shared" si="56"/>
        <v>18</v>
      </c>
      <c r="GF26" s="109"/>
      <c r="GG26" s="54">
        <v>25</v>
      </c>
      <c r="GH26" s="68"/>
      <c r="GI26" s="61">
        <v>4</v>
      </c>
      <c r="GJ26" s="59">
        <f t="shared" si="57"/>
        <v>4</v>
      </c>
      <c r="GK26" s="60">
        <f t="shared" si="58"/>
        <v>8</v>
      </c>
      <c r="GL26" s="68"/>
      <c r="GM26" s="62">
        <v>24</v>
      </c>
      <c r="GN26" s="64">
        <v>0</v>
      </c>
      <c r="GO26" s="66">
        <f t="shared" si="59"/>
        <v>24</v>
      </c>
      <c r="GP26" s="68"/>
      <c r="GQ26" s="45">
        <v>35</v>
      </c>
      <c r="GR26" s="50">
        <v>0</v>
      </c>
      <c r="GS26" s="71">
        <f t="shared" si="60"/>
        <v>35</v>
      </c>
      <c r="GT26" s="68"/>
      <c r="GU26" s="48">
        <v>10</v>
      </c>
      <c r="GV26" s="72">
        <f t="shared" si="61"/>
        <v>10</v>
      </c>
      <c r="GW26" s="74">
        <f t="shared" si="62"/>
        <v>20</v>
      </c>
      <c r="GX26" s="68"/>
      <c r="GY26" s="135">
        <v>35</v>
      </c>
      <c r="GZ26" s="83">
        <v>0</v>
      </c>
      <c r="HA26" s="79">
        <f t="shared" si="63"/>
        <v>35</v>
      </c>
      <c r="HB26" s="68"/>
      <c r="HC26" s="52">
        <v>10</v>
      </c>
      <c r="HD26" s="54">
        <v>0</v>
      </c>
      <c r="HE26" s="56">
        <f t="shared" si="64"/>
        <v>10</v>
      </c>
      <c r="HF26" s="68"/>
      <c r="HG26" s="61">
        <v>12</v>
      </c>
      <c r="HH26" s="59">
        <v>0</v>
      </c>
      <c r="HI26" s="60">
        <f t="shared" si="65"/>
        <v>12</v>
      </c>
      <c r="HJ26" s="68"/>
      <c r="HK26" s="62">
        <v>20</v>
      </c>
      <c r="HL26" s="64">
        <v>0</v>
      </c>
      <c r="HM26" s="66">
        <f t="shared" si="66"/>
        <v>20</v>
      </c>
      <c r="HN26" s="68"/>
      <c r="HO26" s="45">
        <v>6</v>
      </c>
      <c r="HP26" s="50">
        <v>0</v>
      </c>
      <c r="HQ26" s="71">
        <f t="shared" si="67"/>
        <v>6</v>
      </c>
      <c r="HR26" s="68"/>
      <c r="HS26" s="48">
        <v>10</v>
      </c>
      <c r="HT26" s="72">
        <v>0</v>
      </c>
      <c r="HU26" s="74">
        <f t="shared" si="68"/>
        <v>10</v>
      </c>
      <c r="HV26" s="109"/>
      <c r="HW26" s="135">
        <v>48</v>
      </c>
      <c r="HX26" s="83">
        <v>0</v>
      </c>
      <c r="HY26" s="79">
        <f t="shared" si="69"/>
        <v>48</v>
      </c>
      <c r="HZ26" s="68"/>
      <c r="IA26" s="52">
        <v>10</v>
      </c>
      <c r="IB26" s="54">
        <v>0</v>
      </c>
      <c r="IC26" s="56">
        <f t="shared" si="70"/>
        <v>10</v>
      </c>
      <c r="ID26" s="68"/>
      <c r="IE26" s="61">
        <v>24</v>
      </c>
      <c r="IF26" s="59">
        <v>0</v>
      </c>
      <c r="IG26" s="60">
        <f t="shared" si="71"/>
        <v>24</v>
      </c>
      <c r="IH26" s="68"/>
      <c r="II26" s="95">
        <f t="shared" si="72"/>
        <v>1359</v>
      </c>
      <c r="IJ26" s="96">
        <f t="shared" si="73"/>
        <v>761</v>
      </c>
      <c r="IK26" s="97">
        <f t="shared" si="74"/>
        <v>2120</v>
      </c>
      <c r="IL26" s="68"/>
      <c r="IM26" s="138">
        <v>0</v>
      </c>
      <c r="IN26" s="137" t="s">
        <v>190</v>
      </c>
      <c r="IO26" s="139">
        <v>2610</v>
      </c>
      <c r="IP26" s="68"/>
      <c r="IQ26" s="164" t="s">
        <v>243</v>
      </c>
      <c r="IR26" s="139">
        <v>4581</v>
      </c>
      <c r="IS26" s="68"/>
      <c r="IT26" s="46"/>
      <c r="IU26" s="46">
        <v>0</v>
      </c>
      <c r="IV26" s="3">
        <f t="shared" si="75"/>
        <v>0</v>
      </c>
      <c r="IW26" s="68"/>
      <c r="IX26" s="46"/>
      <c r="IY26" s="46">
        <v>0</v>
      </c>
      <c r="IZ26" s="3">
        <f t="shared" si="76"/>
        <v>0</v>
      </c>
      <c r="JA26" s="68"/>
      <c r="JB26" s="46"/>
      <c r="JC26" s="46">
        <v>0</v>
      </c>
      <c r="JD26" s="3">
        <f t="shared" si="77"/>
        <v>0</v>
      </c>
    </row>
    <row r="27" spans="1:264" x14ac:dyDescent="0.25">
      <c r="A27" s="16" t="s">
        <v>24</v>
      </c>
      <c r="C27" s="40">
        <v>15</v>
      </c>
      <c r="D27" s="49">
        <v>15</v>
      </c>
      <c r="E27" s="79">
        <f t="shared" si="1"/>
        <v>30</v>
      </c>
      <c r="F27" s="68"/>
      <c r="G27" s="17">
        <v>40</v>
      </c>
      <c r="H27" s="89">
        <v>20</v>
      </c>
      <c r="I27" s="89">
        <v>20</v>
      </c>
      <c r="J27" s="56">
        <f t="shared" si="2"/>
        <v>80</v>
      </c>
      <c r="K27" s="68"/>
      <c r="L27" s="19">
        <v>10</v>
      </c>
      <c r="M27" s="20">
        <v>10</v>
      </c>
      <c r="N27" s="60">
        <f t="shared" si="3"/>
        <v>20</v>
      </c>
      <c r="O27" s="68"/>
      <c r="P27" s="43">
        <v>23</v>
      </c>
      <c r="Q27" s="90">
        <v>23</v>
      </c>
      <c r="R27" s="66">
        <f t="shared" si="4"/>
        <v>46</v>
      </c>
      <c r="S27" s="68"/>
      <c r="T27" s="45">
        <v>50</v>
      </c>
      <c r="U27" s="50">
        <v>50</v>
      </c>
      <c r="V27" s="71">
        <f t="shared" si="5"/>
        <v>100</v>
      </c>
      <c r="W27" s="68"/>
      <c r="X27" s="91">
        <v>30</v>
      </c>
      <c r="Y27" s="72">
        <f t="shared" si="6"/>
        <v>30</v>
      </c>
      <c r="Z27" s="74">
        <f t="shared" si="7"/>
        <v>60</v>
      </c>
      <c r="AA27" s="68"/>
      <c r="AB27" s="51">
        <v>70</v>
      </c>
      <c r="AC27" s="83">
        <f t="shared" si="8"/>
        <v>70</v>
      </c>
      <c r="AD27" s="79">
        <f t="shared" si="9"/>
        <v>140</v>
      </c>
      <c r="AE27" s="68"/>
      <c r="AF27" s="57">
        <v>50</v>
      </c>
      <c r="AG27" s="54">
        <f t="shared" si="10"/>
        <v>50</v>
      </c>
      <c r="AH27" s="56">
        <f t="shared" si="11"/>
        <v>100</v>
      </c>
      <c r="AI27" s="68"/>
      <c r="AJ27" s="67">
        <v>60</v>
      </c>
      <c r="AK27" s="59">
        <f t="shared" si="12"/>
        <v>60</v>
      </c>
      <c r="AL27" s="60">
        <f t="shared" si="13"/>
        <v>120</v>
      </c>
      <c r="AM27" s="68"/>
      <c r="AN27" s="69">
        <v>180</v>
      </c>
      <c r="AO27" s="64">
        <f t="shared" si="14"/>
        <v>180</v>
      </c>
      <c r="AP27" s="66">
        <f t="shared" si="15"/>
        <v>360</v>
      </c>
      <c r="AQ27" s="68"/>
      <c r="AR27" s="76">
        <v>140</v>
      </c>
      <c r="AS27" s="81">
        <v>140</v>
      </c>
      <c r="AT27" s="92">
        <v>0</v>
      </c>
      <c r="AU27" s="71">
        <f t="shared" si="16"/>
        <v>280</v>
      </c>
      <c r="AV27" s="68"/>
      <c r="AW27" s="91">
        <v>0</v>
      </c>
      <c r="AX27" s="91">
        <v>0</v>
      </c>
      <c r="AY27" s="100">
        <v>0</v>
      </c>
      <c r="AZ27" s="100">
        <v>0</v>
      </c>
      <c r="BA27" s="100">
        <v>0</v>
      </c>
      <c r="BB27" s="72">
        <v>0</v>
      </c>
      <c r="BC27" s="72">
        <v>0</v>
      </c>
      <c r="BD27" s="72">
        <v>0</v>
      </c>
      <c r="BE27" s="74">
        <f t="shared" si="17"/>
        <v>0</v>
      </c>
      <c r="BF27" s="68"/>
      <c r="BG27" s="51">
        <v>110</v>
      </c>
      <c r="BH27" s="84">
        <v>50</v>
      </c>
      <c r="BI27" s="84">
        <f t="shared" si="18"/>
        <v>60</v>
      </c>
      <c r="BJ27" s="79">
        <f t="shared" si="19"/>
        <v>220</v>
      </c>
      <c r="BK27" s="68"/>
      <c r="BL27" s="17">
        <v>20</v>
      </c>
      <c r="BM27" s="54">
        <f t="shared" si="20"/>
        <v>20</v>
      </c>
      <c r="BN27" s="56">
        <f t="shared" si="21"/>
        <v>40</v>
      </c>
      <c r="BO27" s="68"/>
      <c r="BP27" s="93">
        <v>10</v>
      </c>
      <c r="BQ27" s="59">
        <f t="shared" si="22"/>
        <v>10</v>
      </c>
      <c r="BR27" s="60">
        <f t="shared" si="23"/>
        <v>20</v>
      </c>
      <c r="BS27" s="68"/>
      <c r="BT27" s="87">
        <v>20</v>
      </c>
      <c r="BU27" s="64">
        <f t="shared" si="24"/>
        <v>20</v>
      </c>
      <c r="BV27" s="66">
        <f t="shared" si="25"/>
        <v>40</v>
      </c>
      <c r="BW27" s="68"/>
      <c r="BX27" s="94">
        <v>45</v>
      </c>
      <c r="BY27" s="50">
        <f t="shared" si="26"/>
        <v>45</v>
      </c>
      <c r="BZ27" s="71">
        <f t="shared" si="27"/>
        <v>90</v>
      </c>
      <c r="CA27" s="68"/>
      <c r="CB27" s="91">
        <v>20</v>
      </c>
      <c r="CC27" s="102">
        <v>10</v>
      </c>
      <c r="CD27" s="148">
        <v>10</v>
      </c>
      <c r="CE27" s="104">
        <f t="shared" si="28"/>
        <v>40</v>
      </c>
      <c r="CF27" s="68"/>
      <c r="CG27" s="51">
        <v>130</v>
      </c>
      <c r="CH27" s="107">
        <v>60</v>
      </c>
      <c r="CI27" s="107">
        <f t="shared" si="29"/>
        <v>70</v>
      </c>
      <c r="CJ27" s="79">
        <f t="shared" si="30"/>
        <v>260</v>
      </c>
      <c r="CK27" s="68"/>
      <c r="CL27" s="17">
        <v>90</v>
      </c>
      <c r="CM27" s="54">
        <f t="shared" si="31"/>
        <v>90</v>
      </c>
      <c r="CN27" s="56">
        <f t="shared" si="32"/>
        <v>180</v>
      </c>
      <c r="CO27" s="68"/>
      <c r="CP27" s="111">
        <v>10</v>
      </c>
      <c r="CQ27" s="149">
        <v>10</v>
      </c>
      <c r="CR27" s="114">
        <f t="shared" si="33"/>
        <v>20</v>
      </c>
      <c r="CS27" s="68"/>
      <c r="CT27" s="69">
        <v>150</v>
      </c>
      <c r="CU27" s="64">
        <f t="shared" si="34"/>
        <v>150</v>
      </c>
      <c r="CV27" s="66">
        <f t="shared" si="35"/>
        <v>300</v>
      </c>
      <c r="CW27" s="68"/>
      <c r="CX27" s="76">
        <v>160</v>
      </c>
      <c r="CY27" s="50">
        <f t="shared" si="36"/>
        <v>160</v>
      </c>
      <c r="CZ27" s="71">
        <f t="shared" si="37"/>
        <v>320</v>
      </c>
      <c r="DA27" s="68"/>
      <c r="DB27" s="154">
        <v>0</v>
      </c>
      <c r="DC27" s="123">
        <v>0</v>
      </c>
      <c r="DD27" s="115">
        <v>0</v>
      </c>
      <c r="DE27" s="115">
        <v>2</v>
      </c>
      <c r="DF27" s="133">
        <v>10</v>
      </c>
      <c r="DG27" s="74">
        <v>6</v>
      </c>
      <c r="DH27" s="117">
        <v>2</v>
      </c>
      <c r="DI27" s="68"/>
      <c r="DJ27" s="119">
        <v>20</v>
      </c>
      <c r="DK27" s="83">
        <f t="shared" si="38"/>
        <v>20</v>
      </c>
      <c r="DL27" s="79">
        <f t="shared" si="39"/>
        <v>40</v>
      </c>
      <c r="DM27" s="68"/>
      <c r="DN27" s="52">
        <v>0</v>
      </c>
      <c r="DO27" s="54">
        <v>0</v>
      </c>
      <c r="DP27" s="121">
        <f t="shared" si="40"/>
        <v>0</v>
      </c>
      <c r="DQ27" s="68"/>
      <c r="DR27" s="124">
        <v>130</v>
      </c>
      <c r="DS27" s="59">
        <v>0</v>
      </c>
      <c r="DT27" s="60">
        <f t="shared" si="41"/>
        <v>130</v>
      </c>
      <c r="DU27" s="68"/>
      <c r="DV27" s="62">
        <v>0</v>
      </c>
      <c r="DW27" s="64">
        <v>0</v>
      </c>
      <c r="DX27" s="66">
        <f t="shared" si="42"/>
        <v>0</v>
      </c>
      <c r="DY27" s="68"/>
      <c r="DZ27" s="127">
        <v>120</v>
      </c>
      <c r="EA27" s="50">
        <v>0</v>
      </c>
      <c r="EB27" s="71">
        <f t="shared" si="43"/>
        <v>120</v>
      </c>
      <c r="EC27" s="68"/>
      <c r="ED27" s="48">
        <v>36</v>
      </c>
      <c r="EE27" s="72">
        <v>0</v>
      </c>
      <c r="EF27" s="74">
        <f t="shared" si="44"/>
        <v>36</v>
      </c>
      <c r="EG27" s="68"/>
      <c r="EH27" s="130">
        <v>60</v>
      </c>
      <c r="EI27" s="83">
        <v>0</v>
      </c>
      <c r="EJ27" s="79">
        <f t="shared" si="45"/>
        <v>60</v>
      </c>
      <c r="EK27" s="68"/>
      <c r="EL27" s="52">
        <v>72</v>
      </c>
      <c r="EM27" s="52">
        <v>12</v>
      </c>
      <c r="EN27" s="54">
        <v>0</v>
      </c>
      <c r="EO27" s="56">
        <f t="shared" si="46"/>
        <v>84</v>
      </c>
      <c r="EP27" s="68"/>
      <c r="EQ27" s="61">
        <v>30</v>
      </c>
      <c r="ER27" s="59">
        <f t="shared" si="47"/>
        <v>30</v>
      </c>
      <c r="ES27" s="60">
        <f t="shared" si="0"/>
        <v>60</v>
      </c>
      <c r="ET27" s="68"/>
      <c r="EU27" s="62">
        <v>0</v>
      </c>
      <c r="EV27" s="64">
        <v>0</v>
      </c>
      <c r="EW27" s="66">
        <f t="shared" si="48"/>
        <v>0</v>
      </c>
      <c r="EX27" s="68"/>
      <c r="EY27" s="45">
        <v>66</v>
      </c>
      <c r="EZ27" s="50">
        <v>0</v>
      </c>
      <c r="FA27" s="71">
        <f t="shared" si="49"/>
        <v>66</v>
      </c>
      <c r="FB27" s="68"/>
      <c r="FC27" s="48">
        <v>0</v>
      </c>
      <c r="FD27" s="72">
        <v>0</v>
      </c>
      <c r="FE27" s="74">
        <f t="shared" si="50"/>
        <v>0</v>
      </c>
      <c r="FF27" s="68"/>
      <c r="FG27" s="135">
        <v>0</v>
      </c>
      <c r="FH27" s="83">
        <v>0</v>
      </c>
      <c r="FI27" s="79">
        <f t="shared" si="51"/>
        <v>0</v>
      </c>
      <c r="FJ27" s="68"/>
      <c r="FK27" s="52">
        <v>40</v>
      </c>
      <c r="FL27" s="54">
        <v>40</v>
      </c>
      <c r="FM27" s="56">
        <f t="shared" si="52"/>
        <v>80</v>
      </c>
      <c r="FN27" s="68"/>
      <c r="FO27" s="61">
        <v>36</v>
      </c>
      <c r="FP27" s="59">
        <v>0</v>
      </c>
      <c r="FQ27" s="60">
        <f t="shared" si="53"/>
        <v>36</v>
      </c>
      <c r="FR27" s="68"/>
      <c r="FS27" s="64">
        <v>25</v>
      </c>
      <c r="FT27" s="68"/>
      <c r="FU27" s="45">
        <v>105</v>
      </c>
      <c r="FV27" s="50">
        <v>0</v>
      </c>
      <c r="FW27" s="71">
        <f t="shared" si="54"/>
        <v>105</v>
      </c>
      <c r="FX27" s="68"/>
      <c r="FY27" s="48">
        <v>30</v>
      </c>
      <c r="FZ27" s="72">
        <v>0</v>
      </c>
      <c r="GA27" s="74">
        <f t="shared" si="55"/>
        <v>30</v>
      </c>
      <c r="GB27" s="68"/>
      <c r="GC27" s="135">
        <v>54</v>
      </c>
      <c r="GD27" s="83">
        <v>0</v>
      </c>
      <c r="GE27" s="79">
        <f t="shared" si="56"/>
        <v>54</v>
      </c>
      <c r="GF27" s="109"/>
      <c r="GG27" s="54">
        <v>55</v>
      </c>
      <c r="GH27" s="68"/>
      <c r="GI27" s="61">
        <v>11</v>
      </c>
      <c r="GJ27" s="59">
        <f t="shared" si="57"/>
        <v>11</v>
      </c>
      <c r="GK27" s="60">
        <f t="shared" si="58"/>
        <v>22</v>
      </c>
      <c r="GL27" s="68"/>
      <c r="GM27" s="62">
        <v>60</v>
      </c>
      <c r="GN27" s="64">
        <v>0</v>
      </c>
      <c r="GO27" s="66">
        <f t="shared" si="59"/>
        <v>60</v>
      </c>
      <c r="GP27" s="68"/>
      <c r="GQ27" s="45">
        <v>95</v>
      </c>
      <c r="GR27" s="50">
        <v>0</v>
      </c>
      <c r="GS27" s="71">
        <f t="shared" si="60"/>
        <v>95</v>
      </c>
      <c r="GT27" s="68"/>
      <c r="GU27" s="48">
        <v>10</v>
      </c>
      <c r="GV27" s="72">
        <f t="shared" si="61"/>
        <v>10</v>
      </c>
      <c r="GW27" s="74">
        <f t="shared" si="62"/>
        <v>20</v>
      </c>
      <c r="GX27" s="68"/>
      <c r="GY27" s="135">
        <v>85</v>
      </c>
      <c r="GZ27" s="83">
        <v>0</v>
      </c>
      <c r="HA27" s="79">
        <f t="shared" si="63"/>
        <v>85</v>
      </c>
      <c r="HB27" s="68"/>
      <c r="HC27" s="52">
        <v>30</v>
      </c>
      <c r="HD27" s="54">
        <v>0</v>
      </c>
      <c r="HE27" s="56">
        <f t="shared" si="64"/>
        <v>30</v>
      </c>
      <c r="HF27" s="68"/>
      <c r="HG27" s="61">
        <v>24</v>
      </c>
      <c r="HH27" s="59">
        <v>0</v>
      </c>
      <c r="HI27" s="60">
        <f t="shared" si="65"/>
        <v>24</v>
      </c>
      <c r="HJ27" s="68"/>
      <c r="HK27" s="62">
        <v>50</v>
      </c>
      <c r="HL27" s="64">
        <v>0</v>
      </c>
      <c r="HM27" s="66">
        <f t="shared" si="66"/>
        <v>50</v>
      </c>
      <c r="HN27" s="68"/>
      <c r="HO27" s="45">
        <v>18</v>
      </c>
      <c r="HP27" s="50">
        <v>0</v>
      </c>
      <c r="HQ27" s="71">
        <f t="shared" si="67"/>
        <v>18</v>
      </c>
      <c r="HR27" s="68"/>
      <c r="HS27" s="48">
        <v>20</v>
      </c>
      <c r="HT27" s="72">
        <v>0</v>
      </c>
      <c r="HU27" s="74">
        <f t="shared" si="68"/>
        <v>20</v>
      </c>
      <c r="HV27" s="109"/>
      <c r="HW27" s="135">
        <v>114</v>
      </c>
      <c r="HX27" s="83">
        <v>0</v>
      </c>
      <c r="HY27" s="79">
        <f t="shared" si="69"/>
        <v>114</v>
      </c>
      <c r="HZ27" s="68"/>
      <c r="IA27" s="52">
        <v>10</v>
      </c>
      <c r="IB27" s="54">
        <v>0</v>
      </c>
      <c r="IC27" s="56">
        <f t="shared" si="70"/>
        <v>10</v>
      </c>
      <c r="ID27" s="68"/>
      <c r="IE27" s="61">
        <v>66</v>
      </c>
      <c r="IF27" s="59">
        <v>0</v>
      </c>
      <c r="IG27" s="60">
        <f t="shared" si="71"/>
        <v>66</v>
      </c>
      <c r="IH27" s="68"/>
      <c r="II27" s="95">
        <f t="shared" si="72"/>
        <v>2837</v>
      </c>
      <c r="IJ27" s="96">
        <f t="shared" si="73"/>
        <v>1636</v>
      </c>
      <c r="IK27" s="97">
        <f t="shared" si="74"/>
        <v>4473</v>
      </c>
      <c r="IL27" s="68"/>
      <c r="IM27" s="138">
        <v>6</v>
      </c>
      <c r="IN27" s="137" t="s">
        <v>244</v>
      </c>
      <c r="IO27" s="139">
        <v>4581</v>
      </c>
      <c r="IP27" s="68"/>
      <c r="IQ27" s="164"/>
      <c r="IR27" s="139">
        <v>4488</v>
      </c>
      <c r="IS27" s="68"/>
      <c r="IT27" s="46"/>
      <c r="IU27" s="46">
        <v>0</v>
      </c>
      <c r="IV27" s="3">
        <f t="shared" si="75"/>
        <v>0</v>
      </c>
      <c r="IW27" s="68"/>
      <c r="IX27" s="46"/>
      <c r="IY27" s="46">
        <v>0</v>
      </c>
      <c r="IZ27" s="3">
        <f t="shared" si="76"/>
        <v>0</v>
      </c>
      <c r="JA27" s="68"/>
      <c r="JB27" s="46"/>
      <c r="JC27" s="46">
        <v>0</v>
      </c>
      <c r="JD27" s="3">
        <f t="shared" si="77"/>
        <v>0</v>
      </c>
    </row>
    <row r="28" spans="1:264" x14ac:dyDescent="0.25">
      <c r="A28" s="16" t="s">
        <v>25</v>
      </c>
      <c r="C28" s="40">
        <v>58</v>
      </c>
      <c r="D28" s="49">
        <v>58</v>
      </c>
      <c r="E28" s="79">
        <f t="shared" si="1"/>
        <v>116</v>
      </c>
      <c r="F28" s="68"/>
      <c r="G28" s="17">
        <v>130</v>
      </c>
      <c r="H28" s="89">
        <v>50</v>
      </c>
      <c r="I28" s="89">
        <v>80</v>
      </c>
      <c r="J28" s="56">
        <f t="shared" si="2"/>
        <v>260</v>
      </c>
      <c r="K28" s="68"/>
      <c r="L28" s="19">
        <v>30</v>
      </c>
      <c r="M28" s="20">
        <v>30</v>
      </c>
      <c r="N28" s="60">
        <f t="shared" si="3"/>
        <v>60</v>
      </c>
      <c r="O28" s="68"/>
      <c r="P28" s="43">
        <v>44</v>
      </c>
      <c r="Q28" s="90">
        <v>44</v>
      </c>
      <c r="R28" s="66">
        <f t="shared" si="4"/>
        <v>88</v>
      </c>
      <c r="S28" s="68"/>
      <c r="T28" s="45">
        <v>80</v>
      </c>
      <c r="U28" s="50">
        <v>80</v>
      </c>
      <c r="V28" s="71">
        <f t="shared" si="5"/>
        <v>160</v>
      </c>
      <c r="W28" s="68"/>
      <c r="X28" s="91">
        <v>30</v>
      </c>
      <c r="Y28" s="72">
        <f t="shared" si="6"/>
        <v>30</v>
      </c>
      <c r="Z28" s="74">
        <f t="shared" si="7"/>
        <v>60</v>
      </c>
      <c r="AA28" s="68"/>
      <c r="AB28" s="51">
        <v>110</v>
      </c>
      <c r="AC28" s="83">
        <f t="shared" si="8"/>
        <v>110</v>
      </c>
      <c r="AD28" s="79">
        <f t="shared" si="9"/>
        <v>220</v>
      </c>
      <c r="AE28" s="68"/>
      <c r="AF28" s="57">
        <v>70</v>
      </c>
      <c r="AG28" s="54">
        <f t="shared" si="10"/>
        <v>70</v>
      </c>
      <c r="AH28" s="56">
        <f t="shared" si="11"/>
        <v>140</v>
      </c>
      <c r="AI28" s="68"/>
      <c r="AJ28" s="67">
        <v>80</v>
      </c>
      <c r="AK28" s="59">
        <f t="shared" si="12"/>
        <v>80</v>
      </c>
      <c r="AL28" s="60">
        <f t="shared" si="13"/>
        <v>160</v>
      </c>
      <c r="AM28" s="68"/>
      <c r="AN28" s="69">
        <v>260</v>
      </c>
      <c r="AO28" s="64">
        <f t="shared" si="14"/>
        <v>260</v>
      </c>
      <c r="AP28" s="66">
        <f t="shared" si="15"/>
        <v>520</v>
      </c>
      <c r="AQ28" s="68"/>
      <c r="AR28" s="76">
        <v>230</v>
      </c>
      <c r="AS28" s="81">
        <v>210</v>
      </c>
      <c r="AT28" s="92">
        <v>20</v>
      </c>
      <c r="AU28" s="71">
        <f t="shared" si="16"/>
        <v>460</v>
      </c>
      <c r="AV28" s="68"/>
      <c r="AW28" s="91">
        <v>0</v>
      </c>
      <c r="AX28" s="91">
        <v>0</v>
      </c>
      <c r="AY28" s="100">
        <v>0</v>
      </c>
      <c r="AZ28" s="100">
        <v>0</v>
      </c>
      <c r="BA28" s="100">
        <v>0</v>
      </c>
      <c r="BB28" s="72">
        <v>0</v>
      </c>
      <c r="BC28" s="72">
        <v>0</v>
      </c>
      <c r="BD28" s="72">
        <v>0</v>
      </c>
      <c r="BE28" s="74">
        <f t="shared" si="17"/>
        <v>0</v>
      </c>
      <c r="BF28" s="68"/>
      <c r="BG28" s="51">
        <v>190</v>
      </c>
      <c r="BH28" s="84">
        <v>70</v>
      </c>
      <c r="BI28" s="84">
        <f t="shared" si="18"/>
        <v>120</v>
      </c>
      <c r="BJ28" s="79">
        <f t="shared" si="19"/>
        <v>380</v>
      </c>
      <c r="BK28" s="68"/>
      <c r="BL28" s="17">
        <v>40</v>
      </c>
      <c r="BM28" s="54">
        <f t="shared" si="20"/>
        <v>40</v>
      </c>
      <c r="BN28" s="56">
        <f t="shared" si="21"/>
        <v>80</v>
      </c>
      <c r="BO28" s="68"/>
      <c r="BP28" s="93">
        <v>10</v>
      </c>
      <c r="BQ28" s="59">
        <f t="shared" si="22"/>
        <v>10</v>
      </c>
      <c r="BR28" s="60">
        <f t="shared" si="23"/>
        <v>20</v>
      </c>
      <c r="BS28" s="68"/>
      <c r="BT28" s="87">
        <v>30</v>
      </c>
      <c r="BU28" s="64">
        <f t="shared" si="24"/>
        <v>30</v>
      </c>
      <c r="BV28" s="66">
        <f t="shared" si="25"/>
        <v>60</v>
      </c>
      <c r="BW28" s="68"/>
      <c r="BX28" s="94">
        <v>70</v>
      </c>
      <c r="BY28" s="50">
        <f t="shared" si="26"/>
        <v>70</v>
      </c>
      <c r="BZ28" s="71">
        <f t="shared" si="27"/>
        <v>140</v>
      </c>
      <c r="CA28" s="68"/>
      <c r="CB28" s="91">
        <v>30</v>
      </c>
      <c r="CC28" s="102">
        <v>20</v>
      </c>
      <c r="CD28" s="148">
        <v>10</v>
      </c>
      <c r="CE28" s="104">
        <f t="shared" si="28"/>
        <v>60</v>
      </c>
      <c r="CF28" s="68"/>
      <c r="CG28" s="51">
        <v>210</v>
      </c>
      <c r="CH28" s="107">
        <v>100</v>
      </c>
      <c r="CI28" s="107">
        <f t="shared" si="29"/>
        <v>110</v>
      </c>
      <c r="CJ28" s="79">
        <f t="shared" si="30"/>
        <v>420</v>
      </c>
      <c r="CK28" s="68"/>
      <c r="CL28" s="17">
        <v>185</v>
      </c>
      <c r="CM28" s="54">
        <f t="shared" si="31"/>
        <v>185</v>
      </c>
      <c r="CN28" s="56">
        <f t="shared" si="32"/>
        <v>370</v>
      </c>
      <c r="CO28" s="68"/>
      <c r="CP28" s="111">
        <v>10</v>
      </c>
      <c r="CQ28" s="149">
        <v>10</v>
      </c>
      <c r="CR28" s="114">
        <f t="shared" si="33"/>
        <v>20</v>
      </c>
      <c r="CS28" s="68"/>
      <c r="CT28" s="69">
        <v>315</v>
      </c>
      <c r="CU28" s="64">
        <f t="shared" si="34"/>
        <v>315</v>
      </c>
      <c r="CV28" s="66">
        <f t="shared" si="35"/>
        <v>630</v>
      </c>
      <c r="CW28" s="68"/>
      <c r="CX28" s="76">
        <v>475</v>
      </c>
      <c r="CY28" s="50">
        <f t="shared" si="36"/>
        <v>475</v>
      </c>
      <c r="CZ28" s="71">
        <f t="shared" si="37"/>
        <v>950</v>
      </c>
      <c r="DA28" s="68"/>
      <c r="DB28" s="154">
        <v>10</v>
      </c>
      <c r="DC28" s="123">
        <v>30</v>
      </c>
      <c r="DD28" s="115">
        <v>50</v>
      </c>
      <c r="DE28" s="115">
        <v>0</v>
      </c>
      <c r="DF28" s="133">
        <v>20</v>
      </c>
      <c r="DG28" s="74">
        <v>90</v>
      </c>
      <c r="DH28" s="117">
        <v>50</v>
      </c>
      <c r="DI28" s="68"/>
      <c r="DJ28" s="119">
        <v>40</v>
      </c>
      <c r="DK28" s="83">
        <f t="shared" si="38"/>
        <v>40</v>
      </c>
      <c r="DL28" s="79">
        <f t="shared" si="39"/>
        <v>80</v>
      </c>
      <c r="DM28" s="68"/>
      <c r="DN28" s="52">
        <v>0</v>
      </c>
      <c r="DO28" s="54">
        <v>0</v>
      </c>
      <c r="DP28" s="121">
        <f t="shared" si="40"/>
        <v>0</v>
      </c>
      <c r="DQ28" s="68"/>
      <c r="DR28" s="124">
        <v>415</v>
      </c>
      <c r="DS28" s="59">
        <v>0</v>
      </c>
      <c r="DT28" s="60">
        <f t="shared" si="41"/>
        <v>415</v>
      </c>
      <c r="DU28" s="68"/>
      <c r="DV28" s="62">
        <v>0</v>
      </c>
      <c r="DW28" s="64">
        <v>0</v>
      </c>
      <c r="DX28" s="66">
        <f t="shared" si="42"/>
        <v>0</v>
      </c>
      <c r="DY28" s="68"/>
      <c r="DZ28" s="127">
        <v>430</v>
      </c>
      <c r="EA28" s="50">
        <v>0</v>
      </c>
      <c r="EB28" s="71">
        <f t="shared" si="43"/>
        <v>430</v>
      </c>
      <c r="EC28" s="68"/>
      <c r="ED28" s="48">
        <v>120</v>
      </c>
      <c r="EE28" s="72">
        <v>0</v>
      </c>
      <c r="EF28" s="74">
        <f t="shared" si="44"/>
        <v>120</v>
      </c>
      <c r="EG28" s="68"/>
      <c r="EH28" s="130">
        <v>180</v>
      </c>
      <c r="EI28" s="83">
        <v>0</v>
      </c>
      <c r="EJ28" s="79">
        <f t="shared" si="45"/>
        <v>180</v>
      </c>
      <c r="EK28" s="68"/>
      <c r="EL28" s="52">
        <v>60</v>
      </c>
      <c r="EM28" s="52">
        <v>12</v>
      </c>
      <c r="EN28" s="54">
        <v>0</v>
      </c>
      <c r="EO28" s="56">
        <f t="shared" si="46"/>
        <v>72</v>
      </c>
      <c r="EP28" s="68"/>
      <c r="EQ28" s="61">
        <v>70</v>
      </c>
      <c r="ER28" s="59">
        <f t="shared" si="47"/>
        <v>70</v>
      </c>
      <c r="ES28" s="60">
        <f t="shared" si="0"/>
        <v>140</v>
      </c>
      <c r="ET28" s="68"/>
      <c r="EU28" s="62">
        <v>0</v>
      </c>
      <c r="EV28" s="64">
        <v>0</v>
      </c>
      <c r="EW28" s="66">
        <f t="shared" si="48"/>
        <v>0</v>
      </c>
      <c r="EX28" s="68"/>
      <c r="EY28" s="45">
        <v>186</v>
      </c>
      <c r="EZ28" s="50">
        <v>0</v>
      </c>
      <c r="FA28" s="71">
        <f t="shared" si="49"/>
        <v>186</v>
      </c>
      <c r="FB28" s="68"/>
      <c r="FC28" s="48">
        <v>0</v>
      </c>
      <c r="FD28" s="72">
        <v>0</v>
      </c>
      <c r="FE28" s="74">
        <f t="shared" si="50"/>
        <v>0</v>
      </c>
      <c r="FF28" s="68"/>
      <c r="FG28" s="135">
        <v>0</v>
      </c>
      <c r="FH28" s="83">
        <v>0</v>
      </c>
      <c r="FI28" s="79">
        <f t="shared" si="51"/>
        <v>0</v>
      </c>
      <c r="FJ28" s="68"/>
      <c r="FK28" s="52">
        <v>90</v>
      </c>
      <c r="FL28" s="54">
        <v>90</v>
      </c>
      <c r="FM28" s="56">
        <f t="shared" si="52"/>
        <v>180</v>
      </c>
      <c r="FN28" s="68"/>
      <c r="FO28" s="61">
        <v>150</v>
      </c>
      <c r="FP28" s="59">
        <v>0</v>
      </c>
      <c r="FQ28" s="60">
        <f t="shared" si="53"/>
        <v>150</v>
      </c>
      <c r="FR28" s="68"/>
      <c r="FS28" s="64">
        <v>45</v>
      </c>
      <c r="FT28" s="68"/>
      <c r="FU28" s="45">
        <v>250</v>
      </c>
      <c r="FV28" s="50">
        <v>0</v>
      </c>
      <c r="FW28" s="71">
        <f t="shared" si="54"/>
        <v>250</v>
      </c>
      <c r="FX28" s="68"/>
      <c r="FY28" s="48">
        <v>72</v>
      </c>
      <c r="FZ28" s="72">
        <v>0</v>
      </c>
      <c r="GA28" s="74">
        <f t="shared" si="55"/>
        <v>72</v>
      </c>
      <c r="GB28" s="68"/>
      <c r="GC28" s="135">
        <v>126</v>
      </c>
      <c r="GD28" s="83">
        <v>0</v>
      </c>
      <c r="GE28" s="79">
        <f t="shared" si="56"/>
        <v>126</v>
      </c>
      <c r="GF28" s="109"/>
      <c r="GG28" s="54">
        <v>160</v>
      </c>
      <c r="GH28" s="68"/>
      <c r="GI28" s="61">
        <v>37</v>
      </c>
      <c r="GJ28" s="59">
        <f t="shared" si="57"/>
        <v>37</v>
      </c>
      <c r="GK28" s="60">
        <f t="shared" si="58"/>
        <v>74</v>
      </c>
      <c r="GL28" s="68"/>
      <c r="GM28" s="62">
        <v>162</v>
      </c>
      <c r="GN28" s="64">
        <v>0</v>
      </c>
      <c r="GO28" s="66">
        <f t="shared" si="59"/>
        <v>162</v>
      </c>
      <c r="GP28" s="68"/>
      <c r="GQ28" s="45">
        <v>730</v>
      </c>
      <c r="GR28" s="50">
        <v>0</v>
      </c>
      <c r="GS28" s="71">
        <f t="shared" si="60"/>
        <v>730</v>
      </c>
      <c r="GT28" s="68"/>
      <c r="GU28" s="48">
        <v>130</v>
      </c>
      <c r="GV28" s="72">
        <f t="shared" si="61"/>
        <v>130</v>
      </c>
      <c r="GW28" s="74">
        <f t="shared" si="62"/>
        <v>260</v>
      </c>
      <c r="GX28" s="68"/>
      <c r="GY28" s="135">
        <v>210</v>
      </c>
      <c r="GZ28" s="83">
        <v>0</v>
      </c>
      <c r="HA28" s="79">
        <f t="shared" si="63"/>
        <v>210</v>
      </c>
      <c r="HB28" s="68"/>
      <c r="HC28" s="52">
        <v>130</v>
      </c>
      <c r="HD28" s="54">
        <v>0</v>
      </c>
      <c r="HE28" s="56">
        <f t="shared" si="64"/>
        <v>130</v>
      </c>
      <c r="HF28" s="68"/>
      <c r="HG28" s="61">
        <v>54</v>
      </c>
      <c r="HH28" s="59">
        <v>0</v>
      </c>
      <c r="HI28" s="60">
        <f t="shared" si="65"/>
        <v>54</v>
      </c>
      <c r="HJ28" s="68"/>
      <c r="HK28" s="62">
        <v>120</v>
      </c>
      <c r="HL28" s="64">
        <v>0</v>
      </c>
      <c r="HM28" s="66">
        <f t="shared" si="66"/>
        <v>120</v>
      </c>
      <c r="HN28" s="68"/>
      <c r="HO28" s="45">
        <v>126</v>
      </c>
      <c r="HP28" s="50">
        <v>0</v>
      </c>
      <c r="HQ28" s="71">
        <f t="shared" si="67"/>
        <v>126</v>
      </c>
      <c r="HR28" s="68"/>
      <c r="HS28" s="48">
        <v>230</v>
      </c>
      <c r="HT28" s="72">
        <v>0</v>
      </c>
      <c r="HU28" s="74">
        <f t="shared" si="68"/>
        <v>230</v>
      </c>
      <c r="HV28" s="109"/>
      <c r="HW28" s="135">
        <v>258</v>
      </c>
      <c r="HX28" s="83">
        <v>0</v>
      </c>
      <c r="HY28" s="79">
        <f t="shared" si="69"/>
        <v>258</v>
      </c>
      <c r="HZ28" s="68"/>
      <c r="IA28" s="52">
        <v>90</v>
      </c>
      <c r="IB28" s="54">
        <v>0</v>
      </c>
      <c r="IC28" s="56">
        <f t="shared" si="70"/>
        <v>90</v>
      </c>
      <c r="ID28" s="68"/>
      <c r="IE28" s="61">
        <v>192</v>
      </c>
      <c r="IF28" s="59">
        <v>0</v>
      </c>
      <c r="IG28" s="60">
        <f t="shared" si="71"/>
        <v>192</v>
      </c>
      <c r="IH28" s="68"/>
      <c r="II28" s="95">
        <f t="shared" si="72"/>
        <v>7357</v>
      </c>
      <c r="IJ28" s="96">
        <f t="shared" si="73"/>
        <v>3369</v>
      </c>
      <c r="IK28" s="97">
        <f t="shared" si="74"/>
        <v>10726</v>
      </c>
      <c r="IL28" s="68"/>
      <c r="IM28" s="138">
        <v>12</v>
      </c>
      <c r="IN28" s="137" t="s">
        <v>207</v>
      </c>
      <c r="IO28" s="139">
        <v>15788</v>
      </c>
      <c r="IP28" s="68"/>
      <c r="IQ28" s="164"/>
      <c r="IR28" s="139">
        <v>4428</v>
      </c>
      <c r="IS28" s="68"/>
      <c r="IT28" s="46"/>
      <c r="IU28" s="46">
        <v>0</v>
      </c>
      <c r="IV28" s="3">
        <f t="shared" si="75"/>
        <v>0</v>
      </c>
      <c r="IW28" s="68"/>
      <c r="IX28" s="46"/>
      <c r="IY28" s="46">
        <v>0</v>
      </c>
      <c r="IZ28" s="3">
        <f t="shared" si="76"/>
        <v>0</v>
      </c>
      <c r="JA28" s="68"/>
      <c r="JB28" s="46"/>
      <c r="JC28" s="46">
        <v>0</v>
      </c>
      <c r="JD28" s="3">
        <f t="shared" si="77"/>
        <v>0</v>
      </c>
    </row>
    <row r="29" spans="1:264" x14ac:dyDescent="0.25">
      <c r="A29" s="16" t="s">
        <v>26</v>
      </c>
      <c r="C29" s="40">
        <v>68</v>
      </c>
      <c r="D29" s="49">
        <v>68</v>
      </c>
      <c r="E29" s="79">
        <f t="shared" si="1"/>
        <v>136</v>
      </c>
      <c r="F29" s="68"/>
      <c r="G29" s="17">
        <v>130</v>
      </c>
      <c r="H29" s="89">
        <v>50</v>
      </c>
      <c r="I29" s="89">
        <v>80</v>
      </c>
      <c r="J29" s="56">
        <f t="shared" si="2"/>
        <v>260</v>
      </c>
      <c r="K29" s="68"/>
      <c r="L29" s="19">
        <v>30</v>
      </c>
      <c r="M29" s="20">
        <v>30</v>
      </c>
      <c r="N29" s="60">
        <f t="shared" si="3"/>
        <v>60</v>
      </c>
      <c r="O29" s="68"/>
      <c r="P29" s="43">
        <v>38</v>
      </c>
      <c r="Q29" s="90">
        <v>38</v>
      </c>
      <c r="R29" s="66">
        <f t="shared" si="4"/>
        <v>76</v>
      </c>
      <c r="S29" s="68"/>
      <c r="T29" s="45">
        <v>130</v>
      </c>
      <c r="U29" s="50">
        <v>130</v>
      </c>
      <c r="V29" s="71">
        <f t="shared" si="5"/>
        <v>260</v>
      </c>
      <c r="W29" s="68"/>
      <c r="X29" s="91">
        <v>60</v>
      </c>
      <c r="Y29" s="72">
        <f t="shared" si="6"/>
        <v>60</v>
      </c>
      <c r="Z29" s="74">
        <f t="shared" si="7"/>
        <v>120</v>
      </c>
      <c r="AA29" s="68"/>
      <c r="AB29" s="51">
        <v>180</v>
      </c>
      <c r="AC29" s="83">
        <f t="shared" si="8"/>
        <v>180</v>
      </c>
      <c r="AD29" s="79">
        <f t="shared" si="9"/>
        <v>360</v>
      </c>
      <c r="AE29" s="68"/>
      <c r="AF29" s="57">
        <v>120</v>
      </c>
      <c r="AG29" s="54">
        <f t="shared" si="10"/>
        <v>120</v>
      </c>
      <c r="AH29" s="56">
        <f t="shared" si="11"/>
        <v>240</v>
      </c>
      <c r="AI29" s="68"/>
      <c r="AJ29" s="67">
        <v>140</v>
      </c>
      <c r="AK29" s="59">
        <f t="shared" si="12"/>
        <v>140</v>
      </c>
      <c r="AL29" s="60">
        <f t="shared" si="13"/>
        <v>280</v>
      </c>
      <c r="AM29" s="68"/>
      <c r="AN29" s="69">
        <v>440</v>
      </c>
      <c r="AO29" s="64">
        <f t="shared" si="14"/>
        <v>440</v>
      </c>
      <c r="AP29" s="66">
        <f t="shared" si="15"/>
        <v>880</v>
      </c>
      <c r="AQ29" s="68"/>
      <c r="AR29" s="76">
        <v>460</v>
      </c>
      <c r="AS29" s="81">
        <v>440</v>
      </c>
      <c r="AT29" s="92">
        <v>20</v>
      </c>
      <c r="AU29" s="71">
        <f t="shared" si="16"/>
        <v>920</v>
      </c>
      <c r="AV29" s="68"/>
      <c r="AW29" s="91">
        <v>710</v>
      </c>
      <c r="AX29" s="91">
        <v>0</v>
      </c>
      <c r="AY29" s="100">
        <v>135</v>
      </c>
      <c r="AZ29" s="100">
        <v>0</v>
      </c>
      <c r="BA29" s="100">
        <v>0</v>
      </c>
      <c r="BB29" s="72">
        <v>710</v>
      </c>
      <c r="BC29" s="72">
        <v>0</v>
      </c>
      <c r="BD29" s="72">
        <v>0</v>
      </c>
      <c r="BE29" s="74">
        <f t="shared" si="17"/>
        <v>1555</v>
      </c>
      <c r="BF29" s="68"/>
      <c r="BG29" s="51">
        <v>360</v>
      </c>
      <c r="BH29" s="84">
        <v>140</v>
      </c>
      <c r="BI29" s="84">
        <f t="shared" si="18"/>
        <v>220</v>
      </c>
      <c r="BJ29" s="79">
        <f t="shared" si="19"/>
        <v>720</v>
      </c>
      <c r="BK29" s="68"/>
      <c r="BL29" s="17">
        <v>60</v>
      </c>
      <c r="BM29" s="54">
        <f t="shared" si="20"/>
        <v>60</v>
      </c>
      <c r="BN29" s="56">
        <f t="shared" si="21"/>
        <v>120</v>
      </c>
      <c r="BO29" s="68"/>
      <c r="BP29" s="93">
        <v>20</v>
      </c>
      <c r="BQ29" s="59">
        <f t="shared" si="22"/>
        <v>20</v>
      </c>
      <c r="BR29" s="60">
        <f t="shared" si="23"/>
        <v>40</v>
      </c>
      <c r="BS29" s="68"/>
      <c r="BT29" s="87">
        <v>60</v>
      </c>
      <c r="BU29" s="64">
        <f t="shared" si="24"/>
        <v>60</v>
      </c>
      <c r="BV29" s="66">
        <f t="shared" si="25"/>
        <v>120</v>
      </c>
      <c r="BW29" s="68"/>
      <c r="BX29" s="94">
        <v>135</v>
      </c>
      <c r="BY29" s="50">
        <f t="shared" si="26"/>
        <v>135</v>
      </c>
      <c r="BZ29" s="71">
        <f t="shared" si="27"/>
        <v>270</v>
      </c>
      <c r="CA29" s="68"/>
      <c r="CB29" s="91">
        <v>40</v>
      </c>
      <c r="CC29" s="102">
        <v>20</v>
      </c>
      <c r="CD29" s="148">
        <v>20</v>
      </c>
      <c r="CE29" s="104">
        <f t="shared" si="28"/>
        <v>80</v>
      </c>
      <c r="CF29" s="68"/>
      <c r="CG29" s="51">
        <v>400</v>
      </c>
      <c r="CH29" s="107">
        <v>190</v>
      </c>
      <c r="CI29" s="107">
        <f t="shared" si="29"/>
        <v>210</v>
      </c>
      <c r="CJ29" s="79">
        <f t="shared" si="30"/>
        <v>800</v>
      </c>
      <c r="CK29" s="68"/>
      <c r="CL29" s="17">
        <v>320</v>
      </c>
      <c r="CM29" s="54">
        <f t="shared" si="31"/>
        <v>320</v>
      </c>
      <c r="CN29" s="56">
        <f t="shared" si="32"/>
        <v>640</v>
      </c>
      <c r="CO29" s="68"/>
      <c r="CP29" s="111">
        <v>10</v>
      </c>
      <c r="CQ29" s="149">
        <v>10</v>
      </c>
      <c r="CR29" s="114">
        <f t="shared" si="33"/>
        <v>20</v>
      </c>
      <c r="CS29" s="68"/>
      <c r="CT29" s="69">
        <v>535</v>
      </c>
      <c r="CU29" s="64">
        <f t="shared" si="34"/>
        <v>535</v>
      </c>
      <c r="CV29" s="66">
        <f t="shared" si="35"/>
        <v>1070</v>
      </c>
      <c r="CW29" s="68"/>
      <c r="CX29" s="76">
        <v>720</v>
      </c>
      <c r="CY29" s="50">
        <f t="shared" si="36"/>
        <v>720</v>
      </c>
      <c r="CZ29" s="71">
        <f t="shared" si="37"/>
        <v>1440</v>
      </c>
      <c r="DA29" s="68"/>
      <c r="DB29" s="154">
        <v>20</v>
      </c>
      <c r="DC29" s="123">
        <v>60</v>
      </c>
      <c r="DD29" s="115">
        <v>100</v>
      </c>
      <c r="DE29" s="115">
        <v>0</v>
      </c>
      <c r="DF29" s="133">
        <v>30</v>
      </c>
      <c r="DG29" s="74">
        <v>150</v>
      </c>
      <c r="DH29" s="117">
        <v>100</v>
      </c>
      <c r="DI29" s="68"/>
      <c r="DJ29" s="119">
        <v>60</v>
      </c>
      <c r="DK29" s="83">
        <f t="shared" si="38"/>
        <v>60</v>
      </c>
      <c r="DL29" s="79">
        <f t="shared" si="39"/>
        <v>120</v>
      </c>
      <c r="DM29" s="68"/>
      <c r="DN29" s="52">
        <v>0</v>
      </c>
      <c r="DO29" s="54">
        <v>0</v>
      </c>
      <c r="DP29" s="121">
        <f t="shared" si="40"/>
        <v>0</v>
      </c>
      <c r="DQ29" s="68"/>
      <c r="DR29" s="124">
        <v>575</v>
      </c>
      <c r="DS29" s="59">
        <v>0</v>
      </c>
      <c r="DT29" s="60">
        <f t="shared" si="41"/>
        <v>575</v>
      </c>
      <c r="DU29" s="68"/>
      <c r="DV29" s="62">
        <v>0</v>
      </c>
      <c r="DW29" s="64">
        <v>0</v>
      </c>
      <c r="DX29" s="66">
        <f t="shared" si="42"/>
        <v>0</v>
      </c>
      <c r="DY29" s="68"/>
      <c r="DZ29" s="127">
        <v>590</v>
      </c>
      <c r="EA29" s="50">
        <v>0</v>
      </c>
      <c r="EB29" s="71">
        <f t="shared" si="43"/>
        <v>590</v>
      </c>
      <c r="EC29" s="68"/>
      <c r="ED29" s="48">
        <v>162</v>
      </c>
      <c r="EE29" s="72">
        <v>0</v>
      </c>
      <c r="EF29" s="74">
        <f t="shared" si="44"/>
        <v>162</v>
      </c>
      <c r="EG29" s="68"/>
      <c r="EH29" s="130">
        <v>470</v>
      </c>
      <c r="EI29" s="83">
        <v>0</v>
      </c>
      <c r="EJ29" s="79">
        <f t="shared" si="45"/>
        <v>470</v>
      </c>
      <c r="EK29" s="68"/>
      <c r="EL29" s="52">
        <v>330</v>
      </c>
      <c r="EM29" s="52">
        <v>36</v>
      </c>
      <c r="EN29" s="54">
        <v>0</v>
      </c>
      <c r="EO29" s="56">
        <f t="shared" si="46"/>
        <v>366</v>
      </c>
      <c r="EP29" s="68"/>
      <c r="EQ29" s="61">
        <v>70</v>
      </c>
      <c r="ER29" s="59">
        <f t="shared" si="47"/>
        <v>70</v>
      </c>
      <c r="ES29" s="60">
        <f t="shared" si="0"/>
        <v>140</v>
      </c>
      <c r="ET29" s="68"/>
      <c r="EU29" s="62">
        <v>5</v>
      </c>
      <c r="EV29" s="64">
        <v>0</v>
      </c>
      <c r="EW29" s="66">
        <f t="shared" si="48"/>
        <v>5</v>
      </c>
      <c r="EX29" s="68"/>
      <c r="EY29" s="45">
        <v>306</v>
      </c>
      <c r="EZ29" s="50">
        <v>0</v>
      </c>
      <c r="FA29" s="71">
        <f t="shared" si="49"/>
        <v>306</v>
      </c>
      <c r="FB29" s="68"/>
      <c r="FC29" s="48">
        <v>0</v>
      </c>
      <c r="FD29" s="72">
        <v>0</v>
      </c>
      <c r="FE29" s="74">
        <f t="shared" si="50"/>
        <v>0</v>
      </c>
      <c r="FF29" s="68"/>
      <c r="FG29" s="135">
        <v>6</v>
      </c>
      <c r="FH29" s="83">
        <v>0</v>
      </c>
      <c r="FI29" s="79">
        <f t="shared" si="51"/>
        <v>6</v>
      </c>
      <c r="FJ29" s="68"/>
      <c r="FK29" s="52">
        <v>140</v>
      </c>
      <c r="FL29" s="54">
        <v>140</v>
      </c>
      <c r="FM29" s="56">
        <f t="shared" si="52"/>
        <v>280</v>
      </c>
      <c r="FN29" s="68"/>
      <c r="FO29" s="61">
        <v>294</v>
      </c>
      <c r="FP29" s="59">
        <v>0</v>
      </c>
      <c r="FQ29" s="60">
        <f t="shared" si="53"/>
        <v>294</v>
      </c>
      <c r="FR29" s="68"/>
      <c r="FS29" s="64">
        <v>135</v>
      </c>
      <c r="FT29" s="68"/>
      <c r="FU29" s="45">
        <v>460</v>
      </c>
      <c r="FV29" s="50">
        <v>0</v>
      </c>
      <c r="FW29" s="71">
        <f t="shared" si="54"/>
        <v>460</v>
      </c>
      <c r="FX29" s="68"/>
      <c r="FY29" s="48">
        <v>120</v>
      </c>
      <c r="FZ29" s="72">
        <v>0</v>
      </c>
      <c r="GA29" s="74">
        <f t="shared" si="55"/>
        <v>120</v>
      </c>
      <c r="GB29" s="68"/>
      <c r="GC29" s="135">
        <v>294</v>
      </c>
      <c r="GD29" s="83">
        <v>0</v>
      </c>
      <c r="GE29" s="79">
        <f t="shared" si="56"/>
        <v>294</v>
      </c>
      <c r="GF29" s="109"/>
      <c r="GG29" s="54">
        <v>295</v>
      </c>
      <c r="GH29" s="68"/>
      <c r="GI29" s="61">
        <v>62</v>
      </c>
      <c r="GJ29" s="59">
        <f t="shared" si="57"/>
        <v>62</v>
      </c>
      <c r="GK29" s="60">
        <f t="shared" si="58"/>
        <v>124</v>
      </c>
      <c r="GL29" s="68"/>
      <c r="GM29" s="62">
        <v>288</v>
      </c>
      <c r="GN29" s="64">
        <v>0</v>
      </c>
      <c r="GO29" s="66">
        <f t="shared" si="59"/>
        <v>288</v>
      </c>
      <c r="GP29" s="68"/>
      <c r="GQ29" s="45">
        <v>685</v>
      </c>
      <c r="GR29" s="50">
        <v>0</v>
      </c>
      <c r="GS29" s="71">
        <f t="shared" si="60"/>
        <v>685</v>
      </c>
      <c r="GT29" s="68"/>
      <c r="GU29" s="48">
        <v>130</v>
      </c>
      <c r="GV29" s="72">
        <f t="shared" si="61"/>
        <v>130</v>
      </c>
      <c r="GW29" s="74">
        <f t="shared" si="62"/>
        <v>260</v>
      </c>
      <c r="GX29" s="68"/>
      <c r="GY29" s="135">
        <v>355</v>
      </c>
      <c r="GZ29" s="83">
        <v>0</v>
      </c>
      <c r="HA29" s="79">
        <f t="shared" si="63"/>
        <v>355</v>
      </c>
      <c r="HB29" s="68"/>
      <c r="HC29" s="52">
        <v>170</v>
      </c>
      <c r="HD29" s="54">
        <v>0</v>
      </c>
      <c r="HE29" s="56">
        <f t="shared" si="64"/>
        <v>170</v>
      </c>
      <c r="HF29" s="68"/>
      <c r="HG29" s="61">
        <v>90</v>
      </c>
      <c r="HH29" s="59">
        <v>0</v>
      </c>
      <c r="HI29" s="60">
        <f t="shared" si="65"/>
        <v>90</v>
      </c>
      <c r="HJ29" s="68"/>
      <c r="HK29" s="62">
        <v>210</v>
      </c>
      <c r="HL29" s="64">
        <v>0</v>
      </c>
      <c r="HM29" s="66">
        <f t="shared" si="66"/>
        <v>210</v>
      </c>
      <c r="HN29" s="68"/>
      <c r="HO29" s="45">
        <v>162</v>
      </c>
      <c r="HP29" s="50">
        <v>0</v>
      </c>
      <c r="HQ29" s="71">
        <f t="shared" si="67"/>
        <v>162</v>
      </c>
      <c r="HR29" s="68"/>
      <c r="HS29" s="48">
        <v>270</v>
      </c>
      <c r="HT29" s="72">
        <v>0</v>
      </c>
      <c r="HU29" s="74">
        <f t="shared" si="68"/>
        <v>270</v>
      </c>
      <c r="HV29" s="109"/>
      <c r="HW29" s="135">
        <v>450</v>
      </c>
      <c r="HX29" s="83">
        <v>0</v>
      </c>
      <c r="HY29" s="79">
        <f t="shared" si="69"/>
        <v>450</v>
      </c>
      <c r="HZ29" s="68"/>
      <c r="IA29" s="52">
        <v>100</v>
      </c>
      <c r="IB29" s="54">
        <v>0</v>
      </c>
      <c r="IC29" s="56">
        <f t="shared" si="70"/>
        <v>100</v>
      </c>
      <c r="ID29" s="68"/>
      <c r="IE29" s="61">
        <v>306</v>
      </c>
      <c r="IF29" s="59">
        <v>0</v>
      </c>
      <c r="IG29" s="60">
        <f t="shared" si="71"/>
        <v>306</v>
      </c>
      <c r="IH29" s="68"/>
      <c r="II29" s="95">
        <f t="shared" si="72"/>
        <v>12497</v>
      </c>
      <c r="IJ29" s="96">
        <f t="shared" si="73"/>
        <v>6268</v>
      </c>
      <c r="IK29" s="97">
        <f t="shared" si="74"/>
        <v>18765</v>
      </c>
      <c r="IL29" s="68"/>
      <c r="IM29" s="138">
        <v>12</v>
      </c>
      <c r="IN29" s="137" t="s">
        <v>202</v>
      </c>
      <c r="IO29" s="139">
        <v>24934</v>
      </c>
      <c r="IP29" s="68"/>
      <c r="IQ29" s="164"/>
      <c r="IR29" s="139">
        <v>3856</v>
      </c>
      <c r="IS29" s="68"/>
      <c r="IT29" s="46"/>
      <c r="IU29" s="46">
        <v>0</v>
      </c>
      <c r="IV29" s="3">
        <f t="shared" si="75"/>
        <v>0</v>
      </c>
      <c r="IW29" s="68"/>
      <c r="IX29" s="46"/>
      <c r="IY29" s="46">
        <v>0</v>
      </c>
      <c r="IZ29" s="3">
        <f t="shared" si="76"/>
        <v>0</v>
      </c>
      <c r="JA29" s="68"/>
      <c r="JB29" s="46"/>
      <c r="JC29" s="46">
        <v>0</v>
      </c>
      <c r="JD29" s="3">
        <f t="shared" si="77"/>
        <v>0</v>
      </c>
    </row>
    <row r="30" spans="1:264" x14ac:dyDescent="0.25">
      <c r="A30" s="16" t="s">
        <v>27</v>
      </c>
      <c r="C30" s="40">
        <v>13</v>
      </c>
      <c r="D30" s="49">
        <v>13</v>
      </c>
      <c r="E30" s="79">
        <f t="shared" si="1"/>
        <v>26</v>
      </c>
      <c r="F30" s="68"/>
      <c r="G30" s="17">
        <v>40</v>
      </c>
      <c r="H30" s="89">
        <v>20</v>
      </c>
      <c r="I30" s="89">
        <v>20</v>
      </c>
      <c r="J30" s="56">
        <f t="shared" si="2"/>
        <v>80</v>
      </c>
      <c r="K30" s="68"/>
      <c r="L30" s="19">
        <v>10</v>
      </c>
      <c r="M30" s="20">
        <v>10</v>
      </c>
      <c r="N30" s="60">
        <f t="shared" si="3"/>
        <v>20</v>
      </c>
      <c r="O30" s="68"/>
      <c r="P30" s="43">
        <v>7</v>
      </c>
      <c r="Q30" s="90">
        <v>7</v>
      </c>
      <c r="R30" s="66">
        <f t="shared" si="4"/>
        <v>14</v>
      </c>
      <c r="S30" s="68"/>
      <c r="T30" s="45">
        <v>50</v>
      </c>
      <c r="U30" s="50">
        <v>50</v>
      </c>
      <c r="V30" s="71">
        <f t="shared" si="5"/>
        <v>100</v>
      </c>
      <c r="W30" s="68"/>
      <c r="X30" s="91">
        <v>30</v>
      </c>
      <c r="Y30" s="72">
        <f t="shared" si="6"/>
        <v>30</v>
      </c>
      <c r="Z30" s="74">
        <f t="shared" si="7"/>
        <v>60</v>
      </c>
      <c r="AA30" s="68"/>
      <c r="AB30" s="51">
        <v>60</v>
      </c>
      <c r="AC30" s="83">
        <f t="shared" si="8"/>
        <v>60</v>
      </c>
      <c r="AD30" s="79">
        <f t="shared" si="9"/>
        <v>120</v>
      </c>
      <c r="AE30" s="68"/>
      <c r="AF30" s="57">
        <v>50</v>
      </c>
      <c r="AG30" s="54">
        <f t="shared" si="10"/>
        <v>50</v>
      </c>
      <c r="AH30" s="56">
        <f t="shared" si="11"/>
        <v>100</v>
      </c>
      <c r="AI30" s="68"/>
      <c r="AJ30" s="67">
        <v>50</v>
      </c>
      <c r="AK30" s="59">
        <f t="shared" si="12"/>
        <v>50</v>
      </c>
      <c r="AL30" s="60">
        <f t="shared" si="13"/>
        <v>100</v>
      </c>
      <c r="AM30" s="68"/>
      <c r="AN30" s="69">
        <v>120</v>
      </c>
      <c r="AO30" s="64">
        <f t="shared" si="14"/>
        <v>120</v>
      </c>
      <c r="AP30" s="66">
        <f t="shared" si="15"/>
        <v>240</v>
      </c>
      <c r="AQ30" s="68"/>
      <c r="AR30" s="76">
        <v>100</v>
      </c>
      <c r="AS30" s="81">
        <v>100</v>
      </c>
      <c r="AT30" s="92">
        <v>0</v>
      </c>
      <c r="AU30" s="71">
        <f t="shared" si="16"/>
        <v>200</v>
      </c>
      <c r="AV30" s="68"/>
      <c r="AW30" s="91">
        <v>0</v>
      </c>
      <c r="AX30" s="91">
        <v>0</v>
      </c>
      <c r="AY30" s="100">
        <v>0</v>
      </c>
      <c r="AZ30" s="100">
        <v>0</v>
      </c>
      <c r="BA30" s="100">
        <v>0</v>
      </c>
      <c r="BB30" s="72">
        <v>0</v>
      </c>
      <c r="BC30" s="72">
        <v>0</v>
      </c>
      <c r="BD30" s="72">
        <v>0</v>
      </c>
      <c r="BE30" s="74">
        <f t="shared" si="17"/>
        <v>0</v>
      </c>
      <c r="BF30" s="68"/>
      <c r="BG30" s="51">
        <v>80</v>
      </c>
      <c r="BH30" s="84">
        <v>40</v>
      </c>
      <c r="BI30" s="84">
        <f t="shared" si="18"/>
        <v>40</v>
      </c>
      <c r="BJ30" s="79">
        <f t="shared" si="19"/>
        <v>160</v>
      </c>
      <c r="BK30" s="68"/>
      <c r="BL30" s="17">
        <v>20</v>
      </c>
      <c r="BM30" s="54">
        <f t="shared" si="20"/>
        <v>20</v>
      </c>
      <c r="BN30" s="56">
        <f t="shared" si="21"/>
        <v>40</v>
      </c>
      <c r="BO30" s="68"/>
      <c r="BP30" s="93">
        <v>10</v>
      </c>
      <c r="BQ30" s="59">
        <f t="shared" si="22"/>
        <v>10</v>
      </c>
      <c r="BR30" s="60">
        <f t="shared" si="23"/>
        <v>20</v>
      </c>
      <c r="BS30" s="68"/>
      <c r="BT30" s="87">
        <v>20</v>
      </c>
      <c r="BU30" s="64">
        <f t="shared" si="24"/>
        <v>20</v>
      </c>
      <c r="BV30" s="66">
        <f t="shared" si="25"/>
        <v>40</v>
      </c>
      <c r="BW30" s="68"/>
      <c r="BX30" s="94">
        <v>30</v>
      </c>
      <c r="BY30" s="50">
        <f t="shared" si="26"/>
        <v>30</v>
      </c>
      <c r="BZ30" s="71">
        <f t="shared" si="27"/>
        <v>60</v>
      </c>
      <c r="CA30" s="68"/>
      <c r="CB30" s="91">
        <v>10</v>
      </c>
      <c r="CC30" s="102">
        <v>10</v>
      </c>
      <c r="CD30" s="148">
        <v>0</v>
      </c>
      <c r="CE30" s="104">
        <f t="shared" si="28"/>
        <v>20</v>
      </c>
      <c r="CF30" s="68"/>
      <c r="CG30" s="51">
        <v>85</v>
      </c>
      <c r="CH30" s="107">
        <v>40</v>
      </c>
      <c r="CI30" s="107">
        <f t="shared" si="29"/>
        <v>45</v>
      </c>
      <c r="CJ30" s="79">
        <f t="shared" si="30"/>
        <v>170</v>
      </c>
      <c r="CK30" s="68"/>
      <c r="CL30" s="17">
        <v>70</v>
      </c>
      <c r="CM30" s="54">
        <f t="shared" si="31"/>
        <v>70</v>
      </c>
      <c r="CN30" s="56">
        <f t="shared" si="32"/>
        <v>140</v>
      </c>
      <c r="CO30" s="68"/>
      <c r="CP30" s="111">
        <v>10</v>
      </c>
      <c r="CQ30" s="149">
        <v>10</v>
      </c>
      <c r="CR30" s="114">
        <f t="shared" si="33"/>
        <v>20</v>
      </c>
      <c r="CS30" s="68"/>
      <c r="CT30" s="69">
        <v>120</v>
      </c>
      <c r="CU30" s="64">
        <f t="shared" si="34"/>
        <v>120</v>
      </c>
      <c r="CV30" s="66">
        <f t="shared" si="35"/>
        <v>240</v>
      </c>
      <c r="CW30" s="68"/>
      <c r="CX30" s="76">
        <v>140</v>
      </c>
      <c r="CY30" s="50">
        <f t="shared" si="36"/>
        <v>140</v>
      </c>
      <c r="CZ30" s="71">
        <f t="shared" si="37"/>
        <v>280</v>
      </c>
      <c r="DA30" s="68"/>
      <c r="DB30" s="154">
        <v>0</v>
      </c>
      <c r="DC30" s="123">
        <v>0</v>
      </c>
      <c r="DD30" s="115">
        <v>0</v>
      </c>
      <c r="DE30" s="115">
        <v>0</v>
      </c>
      <c r="DF30" s="133">
        <v>10</v>
      </c>
      <c r="DG30" s="74">
        <v>3</v>
      </c>
      <c r="DH30" s="117">
        <v>0</v>
      </c>
      <c r="DI30" s="68"/>
      <c r="DJ30" s="119">
        <v>10</v>
      </c>
      <c r="DK30" s="83">
        <f t="shared" si="38"/>
        <v>10</v>
      </c>
      <c r="DL30" s="79">
        <f t="shared" si="39"/>
        <v>20</v>
      </c>
      <c r="DM30" s="68"/>
      <c r="DN30" s="52">
        <v>0</v>
      </c>
      <c r="DO30" s="54">
        <v>0</v>
      </c>
      <c r="DP30" s="121">
        <f t="shared" si="40"/>
        <v>0</v>
      </c>
      <c r="DQ30" s="68"/>
      <c r="DR30" s="124">
        <v>195</v>
      </c>
      <c r="DS30" s="59">
        <v>0</v>
      </c>
      <c r="DT30" s="60">
        <f t="shared" si="41"/>
        <v>195</v>
      </c>
      <c r="DU30" s="68"/>
      <c r="DV30" s="62">
        <v>0</v>
      </c>
      <c r="DW30" s="64">
        <v>0</v>
      </c>
      <c r="DX30" s="66">
        <f t="shared" si="42"/>
        <v>0</v>
      </c>
      <c r="DY30" s="68"/>
      <c r="DZ30" s="127">
        <v>120</v>
      </c>
      <c r="EA30" s="50">
        <v>0</v>
      </c>
      <c r="EB30" s="71">
        <f t="shared" si="43"/>
        <v>120</v>
      </c>
      <c r="EC30" s="68"/>
      <c r="ED30" s="48">
        <v>30</v>
      </c>
      <c r="EE30" s="72">
        <v>0</v>
      </c>
      <c r="EF30" s="74">
        <f t="shared" si="44"/>
        <v>30</v>
      </c>
      <c r="EG30" s="68"/>
      <c r="EH30" s="130">
        <v>60</v>
      </c>
      <c r="EI30" s="83">
        <v>0</v>
      </c>
      <c r="EJ30" s="79">
        <f t="shared" si="45"/>
        <v>60</v>
      </c>
      <c r="EK30" s="68"/>
      <c r="EL30" s="52">
        <v>18</v>
      </c>
      <c r="EM30" s="52">
        <v>6</v>
      </c>
      <c r="EN30" s="54">
        <v>0</v>
      </c>
      <c r="EO30" s="56">
        <f t="shared" si="46"/>
        <v>24</v>
      </c>
      <c r="EP30" s="68"/>
      <c r="EQ30" s="61">
        <v>30</v>
      </c>
      <c r="ER30" s="59">
        <f t="shared" si="47"/>
        <v>30</v>
      </c>
      <c r="ES30" s="60">
        <f t="shared" si="0"/>
        <v>60</v>
      </c>
      <c r="ET30" s="68"/>
      <c r="EU30" s="62">
        <v>0</v>
      </c>
      <c r="EV30" s="64">
        <v>0</v>
      </c>
      <c r="EW30" s="66">
        <f t="shared" si="48"/>
        <v>0</v>
      </c>
      <c r="EX30" s="68"/>
      <c r="EY30" s="45">
        <v>54</v>
      </c>
      <c r="EZ30" s="50">
        <v>0</v>
      </c>
      <c r="FA30" s="71">
        <f t="shared" si="49"/>
        <v>54</v>
      </c>
      <c r="FB30" s="68"/>
      <c r="FC30" s="48">
        <v>0</v>
      </c>
      <c r="FD30" s="72">
        <v>0</v>
      </c>
      <c r="FE30" s="74">
        <f t="shared" si="50"/>
        <v>0</v>
      </c>
      <c r="FF30" s="68"/>
      <c r="FG30" s="135">
        <v>0</v>
      </c>
      <c r="FH30" s="83">
        <v>0</v>
      </c>
      <c r="FI30" s="79">
        <f t="shared" si="51"/>
        <v>0</v>
      </c>
      <c r="FJ30" s="68"/>
      <c r="FK30" s="52">
        <v>40</v>
      </c>
      <c r="FL30" s="54">
        <v>40</v>
      </c>
      <c r="FM30" s="56">
        <f t="shared" si="52"/>
        <v>80</v>
      </c>
      <c r="FN30" s="68"/>
      <c r="FO30" s="61">
        <v>42</v>
      </c>
      <c r="FP30" s="59">
        <v>0</v>
      </c>
      <c r="FQ30" s="60">
        <f t="shared" si="53"/>
        <v>42</v>
      </c>
      <c r="FR30" s="68"/>
      <c r="FS30" s="64">
        <v>50</v>
      </c>
      <c r="FT30" s="68"/>
      <c r="FU30" s="45">
        <v>130</v>
      </c>
      <c r="FV30" s="50">
        <v>0</v>
      </c>
      <c r="FW30" s="71">
        <f t="shared" si="54"/>
        <v>130</v>
      </c>
      <c r="FX30" s="68"/>
      <c r="FY30" s="48">
        <v>24</v>
      </c>
      <c r="FZ30" s="72">
        <v>0</v>
      </c>
      <c r="GA30" s="74">
        <f t="shared" si="55"/>
        <v>24</v>
      </c>
      <c r="GB30" s="68"/>
      <c r="GC30" s="135">
        <v>102</v>
      </c>
      <c r="GD30" s="83">
        <v>0</v>
      </c>
      <c r="GE30" s="79">
        <f t="shared" si="56"/>
        <v>102</v>
      </c>
      <c r="GF30" s="109"/>
      <c r="GG30" s="54">
        <v>50</v>
      </c>
      <c r="GH30" s="68"/>
      <c r="GI30" s="61">
        <v>7</v>
      </c>
      <c r="GJ30" s="59">
        <f t="shared" si="57"/>
        <v>7</v>
      </c>
      <c r="GK30" s="60">
        <f t="shared" si="58"/>
        <v>14</v>
      </c>
      <c r="GL30" s="68"/>
      <c r="GM30" s="62">
        <v>60</v>
      </c>
      <c r="GN30" s="64">
        <v>0</v>
      </c>
      <c r="GO30" s="66">
        <f t="shared" si="59"/>
        <v>60</v>
      </c>
      <c r="GP30" s="68"/>
      <c r="GQ30" s="45">
        <v>65</v>
      </c>
      <c r="GR30" s="50">
        <v>0</v>
      </c>
      <c r="GS30" s="71">
        <f t="shared" si="60"/>
        <v>65</v>
      </c>
      <c r="GT30" s="68"/>
      <c r="GU30" s="48">
        <v>10</v>
      </c>
      <c r="GV30" s="72">
        <f t="shared" si="61"/>
        <v>10</v>
      </c>
      <c r="GW30" s="74">
        <f t="shared" si="62"/>
        <v>20</v>
      </c>
      <c r="GX30" s="68"/>
      <c r="GY30" s="135">
        <v>70</v>
      </c>
      <c r="GZ30" s="83">
        <v>0</v>
      </c>
      <c r="HA30" s="79">
        <f t="shared" si="63"/>
        <v>70</v>
      </c>
      <c r="HB30" s="68"/>
      <c r="HC30" s="52">
        <v>10</v>
      </c>
      <c r="HD30" s="54">
        <v>0</v>
      </c>
      <c r="HE30" s="56">
        <f t="shared" si="64"/>
        <v>10</v>
      </c>
      <c r="HF30" s="68"/>
      <c r="HG30" s="61">
        <v>18</v>
      </c>
      <c r="HH30" s="59">
        <v>0</v>
      </c>
      <c r="HI30" s="60">
        <f t="shared" si="65"/>
        <v>18</v>
      </c>
      <c r="HJ30" s="68"/>
      <c r="HK30" s="62">
        <v>40</v>
      </c>
      <c r="HL30" s="64">
        <v>0</v>
      </c>
      <c r="HM30" s="66">
        <f t="shared" si="66"/>
        <v>40</v>
      </c>
      <c r="HN30" s="68"/>
      <c r="HO30" s="45">
        <v>12</v>
      </c>
      <c r="HP30" s="50">
        <v>0</v>
      </c>
      <c r="HQ30" s="71">
        <f t="shared" si="67"/>
        <v>12</v>
      </c>
      <c r="HR30" s="68"/>
      <c r="HS30" s="48">
        <v>0</v>
      </c>
      <c r="HT30" s="72">
        <v>0</v>
      </c>
      <c r="HU30" s="74">
        <f t="shared" si="68"/>
        <v>0</v>
      </c>
      <c r="HV30" s="109"/>
      <c r="HW30" s="135">
        <v>90</v>
      </c>
      <c r="HX30" s="83">
        <v>0</v>
      </c>
      <c r="HY30" s="79">
        <f t="shared" si="69"/>
        <v>90</v>
      </c>
      <c r="HZ30" s="68"/>
      <c r="IA30" s="52">
        <v>0</v>
      </c>
      <c r="IB30" s="54">
        <v>0</v>
      </c>
      <c r="IC30" s="56">
        <f t="shared" si="70"/>
        <v>0</v>
      </c>
      <c r="ID30" s="68"/>
      <c r="IE30" s="61">
        <v>48</v>
      </c>
      <c r="IF30" s="59">
        <v>0</v>
      </c>
      <c r="IG30" s="60">
        <f t="shared" si="71"/>
        <v>48</v>
      </c>
      <c r="IH30" s="68"/>
      <c r="II30" s="95">
        <f t="shared" si="72"/>
        <v>2416</v>
      </c>
      <c r="IJ30" s="96">
        <f t="shared" si="73"/>
        <v>1332</v>
      </c>
      <c r="IK30" s="97">
        <f t="shared" si="74"/>
        <v>3748</v>
      </c>
      <c r="IL30" s="68"/>
      <c r="IM30" s="138">
        <v>0</v>
      </c>
      <c r="IN30" s="137" t="s">
        <v>190</v>
      </c>
      <c r="IO30" s="139">
        <v>4488</v>
      </c>
      <c r="IP30" s="68"/>
      <c r="IQ30" s="164"/>
      <c r="IR30" s="139">
        <v>3751</v>
      </c>
      <c r="IS30" s="68"/>
      <c r="IT30" s="46"/>
      <c r="IU30" s="46">
        <v>0</v>
      </c>
      <c r="IV30" s="3">
        <f t="shared" si="75"/>
        <v>0</v>
      </c>
      <c r="IW30" s="68"/>
      <c r="IX30" s="46"/>
      <c r="IY30" s="46">
        <v>0</v>
      </c>
      <c r="IZ30" s="3">
        <f t="shared" si="76"/>
        <v>0</v>
      </c>
      <c r="JA30" s="68"/>
      <c r="JB30" s="46"/>
      <c r="JC30" s="46">
        <v>0</v>
      </c>
      <c r="JD30" s="3">
        <f t="shared" si="77"/>
        <v>0</v>
      </c>
    </row>
    <row r="31" spans="1:264" x14ac:dyDescent="0.25">
      <c r="A31" s="16" t="s">
        <v>28</v>
      </c>
      <c r="C31" s="40">
        <v>96</v>
      </c>
      <c r="D31" s="49">
        <v>96</v>
      </c>
      <c r="E31" s="79">
        <f t="shared" si="1"/>
        <v>192</v>
      </c>
      <c r="F31" s="68"/>
      <c r="G31" s="17">
        <v>150</v>
      </c>
      <c r="H31" s="89">
        <v>60</v>
      </c>
      <c r="I31" s="89">
        <v>90</v>
      </c>
      <c r="J31" s="56">
        <f t="shared" si="2"/>
        <v>300</v>
      </c>
      <c r="K31" s="68"/>
      <c r="L31" s="19">
        <v>30</v>
      </c>
      <c r="M31" s="20">
        <v>30</v>
      </c>
      <c r="N31" s="60">
        <f t="shared" si="3"/>
        <v>60</v>
      </c>
      <c r="O31" s="68"/>
      <c r="P31" s="43">
        <v>71</v>
      </c>
      <c r="Q31" s="90">
        <v>71</v>
      </c>
      <c r="R31" s="66">
        <f t="shared" si="4"/>
        <v>142</v>
      </c>
      <c r="S31" s="68"/>
      <c r="T31" s="45">
        <v>180</v>
      </c>
      <c r="U31" s="50">
        <v>180</v>
      </c>
      <c r="V31" s="71">
        <f t="shared" si="5"/>
        <v>360</v>
      </c>
      <c r="W31" s="68"/>
      <c r="X31" s="91">
        <v>90</v>
      </c>
      <c r="Y31" s="72">
        <f t="shared" si="6"/>
        <v>90</v>
      </c>
      <c r="Z31" s="74">
        <f t="shared" si="7"/>
        <v>180</v>
      </c>
      <c r="AA31" s="68"/>
      <c r="AB31" s="51">
        <v>250</v>
      </c>
      <c r="AC31" s="83">
        <f t="shared" si="8"/>
        <v>250</v>
      </c>
      <c r="AD31" s="79">
        <f t="shared" si="9"/>
        <v>500</v>
      </c>
      <c r="AE31" s="68"/>
      <c r="AF31" s="57">
        <v>170</v>
      </c>
      <c r="AG31" s="54">
        <f t="shared" si="10"/>
        <v>170</v>
      </c>
      <c r="AH31" s="56">
        <f t="shared" si="11"/>
        <v>340</v>
      </c>
      <c r="AI31" s="68"/>
      <c r="AJ31" s="67">
        <v>190</v>
      </c>
      <c r="AK31" s="59">
        <f t="shared" si="12"/>
        <v>190</v>
      </c>
      <c r="AL31" s="60">
        <f t="shared" si="13"/>
        <v>380</v>
      </c>
      <c r="AM31" s="68"/>
      <c r="AN31" s="69">
        <v>620</v>
      </c>
      <c r="AO31" s="64">
        <f t="shared" si="14"/>
        <v>620</v>
      </c>
      <c r="AP31" s="66">
        <f t="shared" si="15"/>
        <v>1240</v>
      </c>
      <c r="AQ31" s="68"/>
      <c r="AR31" s="76">
        <v>570</v>
      </c>
      <c r="AS31" s="81">
        <v>540</v>
      </c>
      <c r="AT31" s="92">
        <v>30</v>
      </c>
      <c r="AU31" s="71">
        <f t="shared" si="16"/>
        <v>1140</v>
      </c>
      <c r="AV31" s="68"/>
      <c r="AW31" s="91">
        <v>30</v>
      </c>
      <c r="AX31" s="91">
        <v>0</v>
      </c>
      <c r="AY31" s="100">
        <v>0</v>
      </c>
      <c r="AZ31" s="100">
        <v>0</v>
      </c>
      <c r="BA31" s="100">
        <v>0</v>
      </c>
      <c r="BB31" s="72">
        <v>30</v>
      </c>
      <c r="BC31" s="72">
        <v>0</v>
      </c>
      <c r="BD31" s="72">
        <v>0</v>
      </c>
      <c r="BE31" s="74">
        <f t="shared" si="17"/>
        <v>60</v>
      </c>
      <c r="BF31" s="68"/>
      <c r="BG31" s="51">
        <v>440</v>
      </c>
      <c r="BH31" s="84">
        <v>170</v>
      </c>
      <c r="BI31" s="84">
        <f t="shared" si="18"/>
        <v>270</v>
      </c>
      <c r="BJ31" s="79">
        <f t="shared" si="19"/>
        <v>880</v>
      </c>
      <c r="BK31" s="68"/>
      <c r="BL31" s="17">
        <v>80</v>
      </c>
      <c r="BM31" s="54">
        <f t="shared" si="20"/>
        <v>80</v>
      </c>
      <c r="BN31" s="56">
        <f t="shared" si="21"/>
        <v>160</v>
      </c>
      <c r="BO31" s="68"/>
      <c r="BP31" s="93">
        <v>20</v>
      </c>
      <c r="BQ31" s="59">
        <f t="shared" si="22"/>
        <v>20</v>
      </c>
      <c r="BR31" s="60">
        <f t="shared" si="23"/>
        <v>40</v>
      </c>
      <c r="BS31" s="68"/>
      <c r="BT31" s="87">
        <v>70</v>
      </c>
      <c r="BU31" s="64">
        <f t="shared" si="24"/>
        <v>70</v>
      </c>
      <c r="BV31" s="66">
        <f t="shared" si="25"/>
        <v>140</v>
      </c>
      <c r="BW31" s="68"/>
      <c r="BX31" s="94">
        <v>170</v>
      </c>
      <c r="BY31" s="50">
        <f t="shared" si="26"/>
        <v>170</v>
      </c>
      <c r="BZ31" s="71">
        <f t="shared" si="27"/>
        <v>340</v>
      </c>
      <c r="CA31" s="68"/>
      <c r="CB31" s="91">
        <v>50</v>
      </c>
      <c r="CC31" s="102">
        <v>20</v>
      </c>
      <c r="CD31" s="148">
        <v>30</v>
      </c>
      <c r="CE31" s="104">
        <f t="shared" si="28"/>
        <v>100</v>
      </c>
      <c r="CF31" s="68"/>
      <c r="CG31" s="51">
        <v>505</v>
      </c>
      <c r="CH31" s="107">
        <v>240</v>
      </c>
      <c r="CI31" s="107">
        <f t="shared" si="29"/>
        <v>265</v>
      </c>
      <c r="CJ31" s="79">
        <f t="shared" si="30"/>
        <v>1010</v>
      </c>
      <c r="CK31" s="68"/>
      <c r="CL31" s="17">
        <v>400</v>
      </c>
      <c r="CM31" s="54">
        <f t="shared" si="31"/>
        <v>400</v>
      </c>
      <c r="CN31" s="56">
        <f t="shared" si="32"/>
        <v>800</v>
      </c>
      <c r="CO31" s="68"/>
      <c r="CP31" s="111">
        <v>10</v>
      </c>
      <c r="CQ31" s="149">
        <v>10</v>
      </c>
      <c r="CR31" s="114">
        <f t="shared" si="33"/>
        <v>20</v>
      </c>
      <c r="CS31" s="68"/>
      <c r="CT31" s="69">
        <v>670</v>
      </c>
      <c r="CU31" s="64">
        <f t="shared" si="34"/>
        <v>670</v>
      </c>
      <c r="CV31" s="66">
        <f t="shared" si="35"/>
        <v>1340</v>
      </c>
      <c r="CW31" s="68"/>
      <c r="CX31" s="76">
        <v>820</v>
      </c>
      <c r="CY31" s="50">
        <f t="shared" si="36"/>
        <v>820</v>
      </c>
      <c r="CZ31" s="71">
        <f t="shared" si="37"/>
        <v>1640</v>
      </c>
      <c r="DA31" s="68"/>
      <c r="DB31" s="154">
        <v>10</v>
      </c>
      <c r="DC31" s="123">
        <v>10</v>
      </c>
      <c r="DD31" s="115">
        <v>0</v>
      </c>
      <c r="DE31" s="115">
        <v>0</v>
      </c>
      <c r="DF31" s="133">
        <v>40</v>
      </c>
      <c r="DG31" s="74">
        <v>80</v>
      </c>
      <c r="DH31" s="117">
        <v>0</v>
      </c>
      <c r="DI31" s="68"/>
      <c r="DJ31" s="119">
        <v>60</v>
      </c>
      <c r="DK31" s="83">
        <f t="shared" si="38"/>
        <v>60</v>
      </c>
      <c r="DL31" s="79">
        <f t="shared" si="39"/>
        <v>120</v>
      </c>
      <c r="DM31" s="68"/>
      <c r="DN31" s="52">
        <v>0</v>
      </c>
      <c r="DO31" s="54">
        <v>0</v>
      </c>
      <c r="DP31" s="121">
        <f t="shared" si="40"/>
        <v>0</v>
      </c>
      <c r="DQ31" s="68"/>
      <c r="DR31" s="124">
        <v>670</v>
      </c>
      <c r="DS31" s="59">
        <v>0</v>
      </c>
      <c r="DT31" s="60">
        <f t="shared" si="41"/>
        <v>670</v>
      </c>
      <c r="DU31" s="68"/>
      <c r="DV31" s="157">
        <v>396</v>
      </c>
      <c r="DW31" s="64">
        <v>0</v>
      </c>
      <c r="DX31" s="66">
        <f t="shared" si="42"/>
        <v>396</v>
      </c>
      <c r="DY31" s="68"/>
      <c r="DZ31" s="127">
        <v>260</v>
      </c>
      <c r="EA31" s="50">
        <v>0</v>
      </c>
      <c r="EB31" s="71">
        <f t="shared" si="43"/>
        <v>260</v>
      </c>
      <c r="EC31" s="68"/>
      <c r="ED31" s="158">
        <v>0</v>
      </c>
      <c r="EE31" s="72">
        <v>0</v>
      </c>
      <c r="EF31" s="74">
        <f t="shared" si="44"/>
        <v>0</v>
      </c>
      <c r="EG31" s="68"/>
      <c r="EH31" s="130">
        <v>650</v>
      </c>
      <c r="EI31" s="83">
        <v>0</v>
      </c>
      <c r="EJ31" s="79">
        <f t="shared" si="45"/>
        <v>650</v>
      </c>
      <c r="EK31" s="68"/>
      <c r="EL31" s="147">
        <v>408</v>
      </c>
      <c r="EM31" s="147">
        <v>48</v>
      </c>
      <c r="EN31" s="54">
        <v>0</v>
      </c>
      <c r="EO31" s="56">
        <f t="shared" si="46"/>
        <v>456</v>
      </c>
      <c r="EP31" s="68"/>
      <c r="EQ31" s="61">
        <v>130</v>
      </c>
      <c r="ER31" s="59">
        <f t="shared" si="47"/>
        <v>130</v>
      </c>
      <c r="ES31" s="60">
        <f t="shared" si="0"/>
        <v>260</v>
      </c>
      <c r="ET31" s="68"/>
      <c r="EU31" s="62">
        <v>5</v>
      </c>
      <c r="EV31" s="64">
        <v>0</v>
      </c>
      <c r="EW31" s="66">
        <f t="shared" si="48"/>
        <v>5</v>
      </c>
      <c r="EX31" s="68"/>
      <c r="EY31" s="45">
        <v>378</v>
      </c>
      <c r="EZ31" s="50">
        <v>0</v>
      </c>
      <c r="FA31" s="71">
        <f t="shared" si="49"/>
        <v>378</v>
      </c>
      <c r="FB31" s="68"/>
      <c r="FC31" s="48">
        <v>0</v>
      </c>
      <c r="FD31" s="72">
        <v>0</v>
      </c>
      <c r="FE31" s="74">
        <f t="shared" si="50"/>
        <v>0</v>
      </c>
      <c r="FF31" s="68"/>
      <c r="FG31" s="135">
        <v>0</v>
      </c>
      <c r="FH31" s="83">
        <v>0</v>
      </c>
      <c r="FI31" s="79">
        <f t="shared" si="51"/>
        <v>0</v>
      </c>
      <c r="FJ31" s="68"/>
      <c r="FK31" s="52">
        <v>230</v>
      </c>
      <c r="FL31" s="54">
        <v>230</v>
      </c>
      <c r="FM31" s="56">
        <f t="shared" si="52"/>
        <v>460</v>
      </c>
      <c r="FN31" s="68"/>
      <c r="FO31" s="61">
        <v>366</v>
      </c>
      <c r="FP31" s="59">
        <v>0</v>
      </c>
      <c r="FQ31" s="60">
        <f t="shared" si="53"/>
        <v>366</v>
      </c>
      <c r="FR31" s="68"/>
      <c r="FS31" s="64">
        <v>175</v>
      </c>
      <c r="FT31" s="68"/>
      <c r="FU31" s="45">
        <v>655</v>
      </c>
      <c r="FV31" s="50">
        <v>0</v>
      </c>
      <c r="FW31" s="71">
        <f t="shared" si="54"/>
        <v>655</v>
      </c>
      <c r="FX31" s="68"/>
      <c r="FY31" s="48">
        <v>168</v>
      </c>
      <c r="FZ31" s="72">
        <v>0</v>
      </c>
      <c r="GA31" s="74">
        <f t="shared" si="55"/>
        <v>168</v>
      </c>
      <c r="GB31" s="68"/>
      <c r="GC31" s="135">
        <v>324</v>
      </c>
      <c r="GD31" s="83">
        <v>0</v>
      </c>
      <c r="GE31" s="79">
        <f t="shared" si="56"/>
        <v>324</v>
      </c>
      <c r="GF31" s="109"/>
      <c r="GG31" s="54">
        <v>500</v>
      </c>
      <c r="GH31" s="68"/>
      <c r="GI31" s="61">
        <v>68</v>
      </c>
      <c r="GJ31" s="59">
        <f t="shared" si="57"/>
        <v>68</v>
      </c>
      <c r="GK31" s="60">
        <f t="shared" si="58"/>
        <v>136</v>
      </c>
      <c r="GL31" s="68"/>
      <c r="GM31" s="62">
        <v>300</v>
      </c>
      <c r="GN31" s="64">
        <v>0</v>
      </c>
      <c r="GO31" s="66">
        <f t="shared" si="59"/>
        <v>300</v>
      </c>
      <c r="GP31" s="68"/>
      <c r="GQ31" s="45">
        <v>940</v>
      </c>
      <c r="GR31" s="50">
        <v>0</v>
      </c>
      <c r="GS31" s="71">
        <f t="shared" si="60"/>
        <v>940</v>
      </c>
      <c r="GT31" s="68"/>
      <c r="GU31" s="48">
        <v>140</v>
      </c>
      <c r="GV31" s="72">
        <f t="shared" si="61"/>
        <v>140</v>
      </c>
      <c r="GW31" s="74">
        <f t="shared" si="62"/>
        <v>280</v>
      </c>
      <c r="GX31" s="68"/>
      <c r="GY31" s="135">
        <v>420</v>
      </c>
      <c r="GZ31" s="83">
        <v>0</v>
      </c>
      <c r="HA31" s="79">
        <f t="shared" si="63"/>
        <v>420</v>
      </c>
      <c r="HB31" s="68"/>
      <c r="HC31" s="52">
        <v>180</v>
      </c>
      <c r="HD31" s="54">
        <v>0</v>
      </c>
      <c r="HE31" s="56">
        <f t="shared" si="64"/>
        <v>180</v>
      </c>
      <c r="HF31" s="68"/>
      <c r="HG31" s="61">
        <v>102</v>
      </c>
      <c r="HH31" s="59">
        <v>0</v>
      </c>
      <c r="HI31" s="60">
        <f t="shared" si="65"/>
        <v>102</v>
      </c>
      <c r="HJ31" s="68"/>
      <c r="HK31" s="62">
        <v>250</v>
      </c>
      <c r="HL31" s="64">
        <v>0</v>
      </c>
      <c r="HM31" s="66">
        <f t="shared" si="66"/>
        <v>250</v>
      </c>
      <c r="HN31" s="68"/>
      <c r="HO31" s="45">
        <v>174</v>
      </c>
      <c r="HP31" s="50">
        <v>0</v>
      </c>
      <c r="HQ31" s="71">
        <f t="shared" si="67"/>
        <v>174</v>
      </c>
      <c r="HR31" s="68"/>
      <c r="HS31" s="48">
        <v>280</v>
      </c>
      <c r="HT31" s="72">
        <v>0</v>
      </c>
      <c r="HU31" s="74">
        <f t="shared" si="68"/>
        <v>280</v>
      </c>
      <c r="HV31" s="109"/>
      <c r="HW31" s="135">
        <v>528</v>
      </c>
      <c r="HX31" s="83">
        <v>0</v>
      </c>
      <c r="HY31" s="79">
        <f t="shared" si="69"/>
        <v>528</v>
      </c>
      <c r="HZ31" s="68"/>
      <c r="IA31" s="52">
        <v>100</v>
      </c>
      <c r="IB31" s="54">
        <v>0</v>
      </c>
      <c r="IC31" s="56">
        <f t="shared" si="70"/>
        <v>100</v>
      </c>
      <c r="ID31" s="68"/>
      <c r="IE31" s="61">
        <v>354</v>
      </c>
      <c r="IF31" s="59">
        <v>0</v>
      </c>
      <c r="IG31" s="60">
        <f t="shared" si="71"/>
        <v>354</v>
      </c>
      <c r="IH31" s="68"/>
      <c r="II31" s="95">
        <f t="shared" si="72"/>
        <v>14266</v>
      </c>
      <c r="IJ31" s="96">
        <f t="shared" si="73"/>
        <v>7045</v>
      </c>
      <c r="IK31" s="97">
        <f t="shared" si="74"/>
        <v>21311</v>
      </c>
      <c r="IL31" s="68"/>
      <c r="IM31" s="138">
        <v>24</v>
      </c>
      <c r="IN31" s="137" t="s">
        <v>186</v>
      </c>
      <c r="IO31" s="139">
        <v>32387</v>
      </c>
      <c r="IP31" s="68"/>
      <c r="IQ31" s="164"/>
      <c r="IR31" s="139">
        <v>3628</v>
      </c>
      <c r="IS31" s="68"/>
      <c r="IT31" s="46"/>
      <c r="IU31" s="46">
        <v>0</v>
      </c>
      <c r="IV31" s="3">
        <f t="shared" si="75"/>
        <v>0</v>
      </c>
      <c r="IW31" s="68"/>
      <c r="IX31" s="46"/>
      <c r="IY31" s="46">
        <v>0</v>
      </c>
      <c r="IZ31" s="3">
        <f t="shared" si="76"/>
        <v>0</v>
      </c>
      <c r="JA31" s="68"/>
      <c r="JB31" s="46"/>
      <c r="JC31" s="46">
        <v>0</v>
      </c>
      <c r="JD31" s="3">
        <f t="shared" si="77"/>
        <v>0</v>
      </c>
    </row>
    <row r="32" spans="1:264" x14ac:dyDescent="0.25">
      <c r="A32" s="16" t="s">
        <v>29</v>
      </c>
      <c r="C32" s="40">
        <v>9</v>
      </c>
      <c r="D32" s="49">
        <v>9</v>
      </c>
      <c r="E32" s="79">
        <f t="shared" si="1"/>
        <v>18</v>
      </c>
      <c r="F32" s="68"/>
      <c r="G32" s="17">
        <v>30</v>
      </c>
      <c r="H32" s="89">
        <v>10</v>
      </c>
      <c r="I32" s="89">
        <v>20</v>
      </c>
      <c r="J32" s="56">
        <f t="shared" si="2"/>
        <v>60</v>
      </c>
      <c r="K32" s="68"/>
      <c r="L32" s="19">
        <v>10</v>
      </c>
      <c r="M32" s="20">
        <v>10</v>
      </c>
      <c r="N32" s="60">
        <f t="shared" si="3"/>
        <v>20</v>
      </c>
      <c r="O32" s="68"/>
      <c r="P32" s="43">
        <v>5</v>
      </c>
      <c r="Q32" s="90">
        <v>5</v>
      </c>
      <c r="R32" s="66">
        <f t="shared" si="4"/>
        <v>10</v>
      </c>
      <c r="S32" s="68"/>
      <c r="T32" s="45">
        <v>30</v>
      </c>
      <c r="U32" s="50">
        <v>30</v>
      </c>
      <c r="V32" s="71">
        <f t="shared" si="5"/>
        <v>60</v>
      </c>
      <c r="W32" s="68"/>
      <c r="X32" s="91">
        <v>20</v>
      </c>
      <c r="Y32" s="72">
        <f t="shared" si="6"/>
        <v>20</v>
      </c>
      <c r="Z32" s="74">
        <f t="shared" si="7"/>
        <v>40</v>
      </c>
      <c r="AA32" s="68"/>
      <c r="AB32" s="51">
        <v>50</v>
      </c>
      <c r="AC32" s="83">
        <f t="shared" si="8"/>
        <v>50</v>
      </c>
      <c r="AD32" s="79">
        <f t="shared" si="9"/>
        <v>100</v>
      </c>
      <c r="AE32" s="68"/>
      <c r="AF32" s="57">
        <v>30</v>
      </c>
      <c r="AG32" s="54">
        <f t="shared" si="10"/>
        <v>30</v>
      </c>
      <c r="AH32" s="56">
        <f t="shared" si="11"/>
        <v>60</v>
      </c>
      <c r="AI32" s="68"/>
      <c r="AJ32" s="67">
        <v>40</v>
      </c>
      <c r="AK32" s="59">
        <f t="shared" si="12"/>
        <v>40</v>
      </c>
      <c r="AL32" s="60">
        <f t="shared" si="13"/>
        <v>80</v>
      </c>
      <c r="AM32" s="68"/>
      <c r="AN32" s="69">
        <v>140</v>
      </c>
      <c r="AO32" s="64">
        <f t="shared" si="14"/>
        <v>140</v>
      </c>
      <c r="AP32" s="66">
        <f t="shared" si="15"/>
        <v>280</v>
      </c>
      <c r="AQ32" s="68"/>
      <c r="AR32" s="76">
        <v>90</v>
      </c>
      <c r="AS32" s="81">
        <v>90</v>
      </c>
      <c r="AT32" s="92">
        <v>0</v>
      </c>
      <c r="AU32" s="71">
        <f t="shared" si="16"/>
        <v>180</v>
      </c>
      <c r="AV32" s="68"/>
      <c r="AW32" s="91">
        <v>580</v>
      </c>
      <c r="AX32" s="91">
        <v>0</v>
      </c>
      <c r="AY32" s="100">
        <v>250</v>
      </c>
      <c r="AZ32" s="100">
        <v>0</v>
      </c>
      <c r="BA32" s="100">
        <v>0</v>
      </c>
      <c r="BB32" s="72">
        <v>330</v>
      </c>
      <c r="BC32" s="72">
        <v>0</v>
      </c>
      <c r="BD32" s="72">
        <v>0</v>
      </c>
      <c r="BE32" s="74">
        <f t="shared" si="17"/>
        <v>1160</v>
      </c>
      <c r="BF32" s="68"/>
      <c r="BG32" s="51">
        <v>70</v>
      </c>
      <c r="BH32" s="84">
        <v>40</v>
      </c>
      <c r="BI32" s="84">
        <f t="shared" si="18"/>
        <v>30</v>
      </c>
      <c r="BJ32" s="79">
        <f t="shared" si="19"/>
        <v>140</v>
      </c>
      <c r="BK32" s="68"/>
      <c r="BL32" s="17">
        <v>10</v>
      </c>
      <c r="BM32" s="54">
        <f t="shared" si="20"/>
        <v>10</v>
      </c>
      <c r="BN32" s="56">
        <f t="shared" si="21"/>
        <v>20</v>
      </c>
      <c r="BO32" s="68"/>
      <c r="BP32" s="93">
        <v>10</v>
      </c>
      <c r="BQ32" s="59">
        <f t="shared" si="22"/>
        <v>10</v>
      </c>
      <c r="BR32" s="60">
        <f t="shared" si="23"/>
        <v>20</v>
      </c>
      <c r="BS32" s="68"/>
      <c r="BT32" s="87">
        <v>10</v>
      </c>
      <c r="BU32" s="64">
        <f t="shared" si="24"/>
        <v>10</v>
      </c>
      <c r="BV32" s="66">
        <f t="shared" si="25"/>
        <v>20</v>
      </c>
      <c r="BW32" s="68"/>
      <c r="BX32" s="94">
        <v>25</v>
      </c>
      <c r="BY32" s="50">
        <f t="shared" si="26"/>
        <v>25</v>
      </c>
      <c r="BZ32" s="71">
        <f t="shared" si="27"/>
        <v>50</v>
      </c>
      <c r="CA32" s="68"/>
      <c r="CB32" s="91">
        <v>10</v>
      </c>
      <c r="CC32" s="102">
        <v>10</v>
      </c>
      <c r="CD32" s="148">
        <v>0</v>
      </c>
      <c r="CE32" s="104">
        <f t="shared" si="28"/>
        <v>20</v>
      </c>
      <c r="CF32" s="68"/>
      <c r="CG32" s="51">
        <v>75</v>
      </c>
      <c r="CH32" s="107">
        <v>40</v>
      </c>
      <c r="CI32" s="107">
        <f t="shared" si="29"/>
        <v>35</v>
      </c>
      <c r="CJ32" s="79">
        <f t="shared" si="30"/>
        <v>150</v>
      </c>
      <c r="CK32" s="68"/>
      <c r="CL32" s="17">
        <v>55</v>
      </c>
      <c r="CM32" s="54">
        <f t="shared" si="31"/>
        <v>55</v>
      </c>
      <c r="CN32" s="56">
        <f t="shared" si="32"/>
        <v>110</v>
      </c>
      <c r="CO32" s="68"/>
      <c r="CP32" s="111">
        <v>10</v>
      </c>
      <c r="CQ32" s="149">
        <v>10</v>
      </c>
      <c r="CR32" s="114">
        <f t="shared" si="33"/>
        <v>20</v>
      </c>
      <c r="CS32" s="68"/>
      <c r="CT32" s="69">
        <v>90</v>
      </c>
      <c r="CU32" s="64">
        <f t="shared" si="34"/>
        <v>90</v>
      </c>
      <c r="CV32" s="66">
        <f t="shared" si="35"/>
        <v>180</v>
      </c>
      <c r="CW32" s="68"/>
      <c r="CX32" s="76">
        <v>125</v>
      </c>
      <c r="CY32" s="50">
        <f t="shared" si="36"/>
        <v>125</v>
      </c>
      <c r="CZ32" s="71">
        <f t="shared" si="37"/>
        <v>250</v>
      </c>
      <c r="DA32" s="68"/>
      <c r="DB32" s="154">
        <v>10</v>
      </c>
      <c r="DC32" s="123">
        <v>0</v>
      </c>
      <c r="DD32" s="115">
        <v>30</v>
      </c>
      <c r="DE32" s="115">
        <v>2</v>
      </c>
      <c r="DF32" s="133">
        <v>10</v>
      </c>
      <c r="DG32" s="74">
        <v>29</v>
      </c>
      <c r="DH32" s="117">
        <v>32</v>
      </c>
      <c r="DI32" s="68"/>
      <c r="DJ32" s="119">
        <v>10</v>
      </c>
      <c r="DK32" s="83">
        <f t="shared" si="38"/>
        <v>10</v>
      </c>
      <c r="DL32" s="79">
        <f t="shared" si="39"/>
        <v>20</v>
      </c>
      <c r="DM32" s="68"/>
      <c r="DN32" s="52">
        <v>0</v>
      </c>
      <c r="DO32" s="54">
        <v>0</v>
      </c>
      <c r="DP32" s="121">
        <f t="shared" si="40"/>
        <v>0</v>
      </c>
      <c r="DQ32" s="68"/>
      <c r="DR32" s="124">
        <v>100</v>
      </c>
      <c r="DS32" s="59">
        <v>0</v>
      </c>
      <c r="DT32" s="60">
        <f t="shared" si="41"/>
        <v>100</v>
      </c>
      <c r="DU32" s="68"/>
      <c r="DV32" s="125">
        <v>0</v>
      </c>
      <c r="DW32" s="64">
        <v>0</v>
      </c>
      <c r="DX32" s="66">
        <f t="shared" si="42"/>
        <v>0</v>
      </c>
      <c r="DY32" s="68"/>
      <c r="DZ32" s="127">
        <v>110</v>
      </c>
      <c r="EA32" s="50">
        <v>0</v>
      </c>
      <c r="EB32" s="71">
        <f t="shared" si="43"/>
        <v>110</v>
      </c>
      <c r="EC32" s="68"/>
      <c r="ED32" s="128">
        <v>30</v>
      </c>
      <c r="EE32" s="72">
        <v>0</v>
      </c>
      <c r="EF32" s="74">
        <f t="shared" si="44"/>
        <v>30</v>
      </c>
      <c r="EG32" s="68"/>
      <c r="EH32" s="130">
        <v>40</v>
      </c>
      <c r="EI32" s="83">
        <v>0</v>
      </c>
      <c r="EJ32" s="79">
        <f t="shared" si="45"/>
        <v>40</v>
      </c>
      <c r="EK32" s="68"/>
      <c r="EL32" s="131">
        <v>18</v>
      </c>
      <c r="EM32" s="131">
        <v>6</v>
      </c>
      <c r="EN32" s="54">
        <v>0</v>
      </c>
      <c r="EO32" s="56">
        <f t="shared" si="46"/>
        <v>24</v>
      </c>
      <c r="EP32" s="68"/>
      <c r="EQ32" s="61">
        <v>20</v>
      </c>
      <c r="ER32" s="59">
        <f t="shared" si="47"/>
        <v>20</v>
      </c>
      <c r="ES32" s="60">
        <f t="shared" si="0"/>
        <v>40</v>
      </c>
      <c r="ET32" s="68"/>
      <c r="EU32" s="62">
        <v>0</v>
      </c>
      <c r="EV32" s="64">
        <v>0</v>
      </c>
      <c r="EW32" s="66">
        <f t="shared" si="48"/>
        <v>0</v>
      </c>
      <c r="EX32" s="68"/>
      <c r="EY32" s="45">
        <v>54</v>
      </c>
      <c r="EZ32" s="50">
        <v>0</v>
      </c>
      <c r="FA32" s="71">
        <f t="shared" si="49"/>
        <v>54</v>
      </c>
      <c r="FB32" s="68"/>
      <c r="FC32" s="48">
        <v>0</v>
      </c>
      <c r="FD32" s="72">
        <v>0</v>
      </c>
      <c r="FE32" s="74">
        <f t="shared" si="50"/>
        <v>0</v>
      </c>
      <c r="FF32" s="68"/>
      <c r="FG32" s="135">
        <v>0</v>
      </c>
      <c r="FH32" s="83">
        <v>0</v>
      </c>
      <c r="FI32" s="79">
        <f t="shared" si="51"/>
        <v>0</v>
      </c>
      <c r="FJ32" s="68"/>
      <c r="FK32" s="52">
        <v>40</v>
      </c>
      <c r="FL32" s="54">
        <v>40</v>
      </c>
      <c r="FM32" s="56">
        <f t="shared" si="52"/>
        <v>80</v>
      </c>
      <c r="FN32" s="68"/>
      <c r="FO32" s="61">
        <v>42</v>
      </c>
      <c r="FP32" s="59">
        <v>0</v>
      </c>
      <c r="FQ32" s="60">
        <f t="shared" si="53"/>
        <v>42</v>
      </c>
      <c r="FR32" s="68"/>
      <c r="FS32" s="64">
        <v>20</v>
      </c>
      <c r="FT32" s="68"/>
      <c r="FU32" s="45">
        <v>90</v>
      </c>
      <c r="FV32" s="50">
        <v>0</v>
      </c>
      <c r="FW32" s="71">
        <f t="shared" si="54"/>
        <v>90</v>
      </c>
      <c r="FX32" s="68"/>
      <c r="FY32" s="48">
        <v>18</v>
      </c>
      <c r="FZ32" s="72">
        <v>0</v>
      </c>
      <c r="GA32" s="74">
        <f t="shared" si="55"/>
        <v>18</v>
      </c>
      <c r="GB32" s="68"/>
      <c r="GC32" s="135">
        <v>36</v>
      </c>
      <c r="GD32" s="83">
        <v>0</v>
      </c>
      <c r="GE32" s="79">
        <f t="shared" si="56"/>
        <v>36</v>
      </c>
      <c r="GF32" s="109"/>
      <c r="GG32" s="54">
        <v>35</v>
      </c>
      <c r="GH32" s="68"/>
      <c r="GI32" s="61">
        <v>6</v>
      </c>
      <c r="GJ32" s="59">
        <f t="shared" si="57"/>
        <v>6</v>
      </c>
      <c r="GK32" s="60">
        <f t="shared" si="58"/>
        <v>12</v>
      </c>
      <c r="GL32" s="68"/>
      <c r="GM32" s="62">
        <v>36</v>
      </c>
      <c r="GN32" s="64">
        <v>0</v>
      </c>
      <c r="GO32" s="66">
        <f t="shared" si="59"/>
        <v>36</v>
      </c>
      <c r="GP32" s="68"/>
      <c r="GQ32" s="45">
        <v>75</v>
      </c>
      <c r="GR32" s="50">
        <v>0</v>
      </c>
      <c r="GS32" s="71">
        <f t="shared" si="60"/>
        <v>75</v>
      </c>
      <c r="GT32" s="68"/>
      <c r="GU32" s="48">
        <v>10</v>
      </c>
      <c r="GV32" s="72">
        <f t="shared" si="61"/>
        <v>10</v>
      </c>
      <c r="GW32" s="74">
        <f t="shared" si="62"/>
        <v>20</v>
      </c>
      <c r="GX32" s="68"/>
      <c r="GY32" s="135">
        <v>55</v>
      </c>
      <c r="GZ32" s="83">
        <v>0</v>
      </c>
      <c r="HA32" s="79">
        <f t="shared" si="63"/>
        <v>55</v>
      </c>
      <c r="HB32" s="68"/>
      <c r="HC32" s="52">
        <v>20</v>
      </c>
      <c r="HD32" s="54">
        <v>0</v>
      </c>
      <c r="HE32" s="56">
        <f t="shared" si="64"/>
        <v>20</v>
      </c>
      <c r="HF32" s="68"/>
      <c r="HG32" s="61">
        <v>18</v>
      </c>
      <c r="HH32" s="59">
        <v>0</v>
      </c>
      <c r="HI32" s="60">
        <f t="shared" si="65"/>
        <v>18</v>
      </c>
      <c r="HJ32" s="68"/>
      <c r="HK32" s="62">
        <v>40</v>
      </c>
      <c r="HL32" s="64">
        <v>0</v>
      </c>
      <c r="HM32" s="66">
        <f t="shared" si="66"/>
        <v>40</v>
      </c>
      <c r="HN32" s="68"/>
      <c r="HO32" s="45">
        <v>12</v>
      </c>
      <c r="HP32" s="50">
        <v>0</v>
      </c>
      <c r="HQ32" s="71">
        <f t="shared" si="67"/>
        <v>12</v>
      </c>
      <c r="HR32" s="68"/>
      <c r="HS32" s="48">
        <v>20</v>
      </c>
      <c r="HT32" s="72">
        <v>0</v>
      </c>
      <c r="HU32" s="74">
        <f t="shared" si="68"/>
        <v>20</v>
      </c>
      <c r="HV32" s="109"/>
      <c r="HW32" s="135">
        <v>72</v>
      </c>
      <c r="HX32" s="83">
        <v>0</v>
      </c>
      <c r="HY32" s="79">
        <f t="shared" si="69"/>
        <v>72</v>
      </c>
      <c r="HZ32" s="68"/>
      <c r="IA32" s="52">
        <v>10</v>
      </c>
      <c r="IB32" s="54">
        <v>0</v>
      </c>
      <c r="IC32" s="56">
        <f t="shared" si="70"/>
        <v>10</v>
      </c>
      <c r="ID32" s="68"/>
      <c r="IE32" s="61">
        <v>42</v>
      </c>
      <c r="IF32" s="59">
        <v>0</v>
      </c>
      <c r="IG32" s="60">
        <f t="shared" si="71"/>
        <v>42</v>
      </c>
      <c r="IH32" s="68"/>
      <c r="II32" s="95">
        <f t="shared" si="72"/>
        <v>2804</v>
      </c>
      <c r="IJ32" s="96">
        <f t="shared" si="73"/>
        <v>1467</v>
      </c>
      <c r="IK32" s="97">
        <f t="shared" si="74"/>
        <v>4271</v>
      </c>
      <c r="IL32" s="68"/>
      <c r="IM32" s="138">
        <v>0</v>
      </c>
      <c r="IN32" s="137" t="s">
        <v>190</v>
      </c>
      <c r="IO32" s="139">
        <v>3856</v>
      </c>
      <c r="IP32" s="68"/>
      <c r="IQ32" s="164"/>
      <c r="IR32" s="139">
        <v>3244</v>
      </c>
      <c r="IS32" s="68"/>
      <c r="IT32" s="46"/>
      <c r="IU32" s="46">
        <v>0</v>
      </c>
      <c r="IV32" s="3">
        <f t="shared" si="75"/>
        <v>0</v>
      </c>
      <c r="IW32" s="68"/>
      <c r="IX32" s="46"/>
      <c r="IY32" s="46">
        <v>0</v>
      </c>
      <c r="IZ32" s="3">
        <f t="shared" si="76"/>
        <v>0</v>
      </c>
      <c r="JA32" s="68"/>
      <c r="JB32" s="46"/>
      <c r="JC32" s="46">
        <v>0</v>
      </c>
      <c r="JD32" s="3">
        <f t="shared" si="77"/>
        <v>0</v>
      </c>
    </row>
    <row r="33" spans="1:264" x14ac:dyDescent="0.25">
      <c r="A33" s="16" t="s">
        <v>30</v>
      </c>
      <c r="C33" s="40">
        <v>26</v>
      </c>
      <c r="D33" s="49">
        <v>26</v>
      </c>
      <c r="E33" s="79">
        <f t="shared" si="1"/>
        <v>52</v>
      </c>
      <c r="F33" s="68"/>
      <c r="G33" s="17">
        <v>60</v>
      </c>
      <c r="H33" s="89">
        <v>20</v>
      </c>
      <c r="I33" s="89">
        <v>40</v>
      </c>
      <c r="J33" s="56">
        <f t="shared" si="2"/>
        <v>120</v>
      </c>
      <c r="K33" s="68"/>
      <c r="L33" s="19">
        <v>20</v>
      </c>
      <c r="M33" s="20">
        <v>20</v>
      </c>
      <c r="N33" s="60">
        <f t="shared" si="3"/>
        <v>40</v>
      </c>
      <c r="O33" s="68"/>
      <c r="P33" s="43">
        <v>12</v>
      </c>
      <c r="Q33" s="90">
        <v>12</v>
      </c>
      <c r="R33" s="66">
        <f t="shared" si="4"/>
        <v>24</v>
      </c>
      <c r="S33" s="68"/>
      <c r="T33" s="45">
        <v>60</v>
      </c>
      <c r="U33" s="50">
        <v>60</v>
      </c>
      <c r="V33" s="71">
        <f t="shared" si="5"/>
        <v>120</v>
      </c>
      <c r="W33" s="68"/>
      <c r="X33" s="91">
        <v>30</v>
      </c>
      <c r="Y33" s="72">
        <f t="shared" si="6"/>
        <v>30</v>
      </c>
      <c r="Z33" s="74">
        <f t="shared" si="7"/>
        <v>60</v>
      </c>
      <c r="AA33" s="68"/>
      <c r="AB33" s="51">
        <v>80</v>
      </c>
      <c r="AC33" s="83">
        <f t="shared" si="8"/>
        <v>80</v>
      </c>
      <c r="AD33" s="79">
        <f t="shared" si="9"/>
        <v>160</v>
      </c>
      <c r="AE33" s="68"/>
      <c r="AF33" s="57">
        <v>50</v>
      </c>
      <c r="AG33" s="54">
        <f t="shared" si="10"/>
        <v>50</v>
      </c>
      <c r="AH33" s="56">
        <f t="shared" si="11"/>
        <v>100</v>
      </c>
      <c r="AI33" s="68"/>
      <c r="AJ33" s="67">
        <v>60</v>
      </c>
      <c r="AK33" s="59">
        <f t="shared" si="12"/>
        <v>60</v>
      </c>
      <c r="AL33" s="60">
        <f t="shared" si="13"/>
        <v>120</v>
      </c>
      <c r="AM33" s="68"/>
      <c r="AN33" s="69">
        <v>200</v>
      </c>
      <c r="AO33" s="64">
        <f t="shared" si="14"/>
        <v>200</v>
      </c>
      <c r="AP33" s="66">
        <f t="shared" si="15"/>
        <v>400</v>
      </c>
      <c r="AQ33" s="68"/>
      <c r="AR33" s="76">
        <v>180</v>
      </c>
      <c r="AS33" s="81">
        <v>170</v>
      </c>
      <c r="AT33" s="92">
        <v>10</v>
      </c>
      <c r="AU33" s="71">
        <f t="shared" si="16"/>
        <v>360</v>
      </c>
      <c r="AV33" s="68"/>
      <c r="AW33" s="91">
        <v>0</v>
      </c>
      <c r="AX33" s="91">
        <v>0</v>
      </c>
      <c r="AY33" s="100">
        <v>0</v>
      </c>
      <c r="AZ33" s="100">
        <v>0</v>
      </c>
      <c r="BA33" s="100">
        <v>0</v>
      </c>
      <c r="BB33" s="72">
        <v>0</v>
      </c>
      <c r="BC33" s="72">
        <v>0</v>
      </c>
      <c r="BD33" s="72">
        <v>0</v>
      </c>
      <c r="BE33" s="74">
        <f t="shared" si="17"/>
        <v>0</v>
      </c>
      <c r="BF33" s="68"/>
      <c r="BG33" s="51">
        <v>140</v>
      </c>
      <c r="BH33" s="84">
        <v>50</v>
      </c>
      <c r="BI33" s="84">
        <f t="shared" si="18"/>
        <v>90</v>
      </c>
      <c r="BJ33" s="79">
        <f t="shared" si="19"/>
        <v>280</v>
      </c>
      <c r="BK33" s="68"/>
      <c r="BL33" s="17">
        <v>30</v>
      </c>
      <c r="BM33" s="54">
        <f t="shared" si="20"/>
        <v>30</v>
      </c>
      <c r="BN33" s="56">
        <f t="shared" si="21"/>
        <v>60</v>
      </c>
      <c r="BO33" s="68"/>
      <c r="BP33" s="93">
        <v>10</v>
      </c>
      <c r="BQ33" s="59">
        <f t="shared" si="22"/>
        <v>10</v>
      </c>
      <c r="BR33" s="60">
        <f t="shared" si="23"/>
        <v>20</v>
      </c>
      <c r="BS33" s="68"/>
      <c r="BT33" s="87">
        <v>30</v>
      </c>
      <c r="BU33" s="64">
        <f t="shared" si="24"/>
        <v>30</v>
      </c>
      <c r="BV33" s="66">
        <f t="shared" si="25"/>
        <v>60</v>
      </c>
      <c r="BW33" s="68"/>
      <c r="BX33" s="94">
        <v>55</v>
      </c>
      <c r="BY33" s="50">
        <f t="shared" si="26"/>
        <v>55</v>
      </c>
      <c r="BZ33" s="71">
        <f t="shared" si="27"/>
        <v>110</v>
      </c>
      <c r="CA33" s="68"/>
      <c r="CB33" s="91">
        <v>20</v>
      </c>
      <c r="CC33" s="102">
        <v>10</v>
      </c>
      <c r="CD33" s="148">
        <v>10</v>
      </c>
      <c r="CE33" s="104">
        <f t="shared" si="28"/>
        <v>40</v>
      </c>
      <c r="CF33" s="68"/>
      <c r="CG33" s="51">
        <v>165</v>
      </c>
      <c r="CH33" s="107">
        <v>80</v>
      </c>
      <c r="CI33" s="107">
        <f t="shared" si="29"/>
        <v>85</v>
      </c>
      <c r="CJ33" s="79">
        <f t="shared" si="30"/>
        <v>330</v>
      </c>
      <c r="CK33" s="68"/>
      <c r="CL33" s="17">
        <v>150</v>
      </c>
      <c r="CM33" s="54">
        <f t="shared" si="31"/>
        <v>150</v>
      </c>
      <c r="CN33" s="56">
        <f t="shared" si="32"/>
        <v>300</v>
      </c>
      <c r="CO33" s="68"/>
      <c r="CP33" s="111">
        <v>10</v>
      </c>
      <c r="CQ33" s="149">
        <v>10</v>
      </c>
      <c r="CR33" s="114">
        <f t="shared" si="33"/>
        <v>20</v>
      </c>
      <c r="CS33" s="68"/>
      <c r="CT33" s="69">
        <v>250</v>
      </c>
      <c r="CU33" s="64">
        <f t="shared" si="34"/>
        <v>250</v>
      </c>
      <c r="CV33" s="66">
        <f t="shared" si="35"/>
        <v>500</v>
      </c>
      <c r="CW33" s="68"/>
      <c r="CX33" s="76">
        <v>325</v>
      </c>
      <c r="CY33" s="50">
        <f t="shared" si="36"/>
        <v>325</v>
      </c>
      <c r="CZ33" s="71">
        <f t="shared" si="37"/>
        <v>650</v>
      </c>
      <c r="DA33" s="68"/>
      <c r="DB33" s="154">
        <v>0</v>
      </c>
      <c r="DC33" s="123">
        <v>0</v>
      </c>
      <c r="DD33" s="115">
        <v>0</v>
      </c>
      <c r="DE33" s="115">
        <v>0</v>
      </c>
      <c r="DF33" s="133">
        <v>10</v>
      </c>
      <c r="DG33" s="74">
        <v>0</v>
      </c>
      <c r="DH33" s="117">
        <v>0</v>
      </c>
      <c r="DI33" s="68"/>
      <c r="DJ33" s="119">
        <v>30</v>
      </c>
      <c r="DK33" s="83">
        <f t="shared" si="38"/>
        <v>30</v>
      </c>
      <c r="DL33" s="79">
        <f t="shared" si="39"/>
        <v>60</v>
      </c>
      <c r="DM33" s="68"/>
      <c r="DN33" s="52">
        <v>0</v>
      </c>
      <c r="DO33" s="54">
        <v>0</v>
      </c>
      <c r="DP33" s="121">
        <f t="shared" si="40"/>
        <v>0</v>
      </c>
      <c r="DQ33" s="68"/>
      <c r="DR33" s="124">
        <v>470</v>
      </c>
      <c r="DS33" s="59">
        <v>0</v>
      </c>
      <c r="DT33" s="60">
        <f t="shared" si="41"/>
        <v>470</v>
      </c>
      <c r="DU33" s="68"/>
      <c r="DV33" s="62">
        <v>0</v>
      </c>
      <c r="DW33" s="64">
        <v>0</v>
      </c>
      <c r="DX33" s="66">
        <f t="shared" si="42"/>
        <v>0</v>
      </c>
      <c r="DY33" s="68"/>
      <c r="DZ33" s="127">
        <v>280</v>
      </c>
      <c r="EA33" s="50">
        <v>0</v>
      </c>
      <c r="EB33" s="71">
        <f t="shared" si="43"/>
        <v>280</v>
      </c>
      <c r="EC33" s="68"/>
      <c r="ED33" s="48">
        <v>72</v>
      </c>
      <c r="EE33" s="72">
        <v>0</v>
      </c>
      <c r="EF33" s="74">
        <f t="shared" si="44"/>
        <v>72</v>
      </c>
      <c r="EG33" s="68"/>
      <c r="EH33" s="130">
        <v>110</v>
      </c>
      <c r="EI33" s="83">
        <v>0</v>
      </c>
      <c r="EJ33" s="79">
        <f t="shared" si="45"/>
        <v>110</v>
      </c>
      <c r="EK33" s="68"/>
      <c r="EL33" s="52">
        <v>162</v>
      </c>
      <c r="EM33" s="52">
        <v>18</v>
      </c>
      <c r="EN33" s="54">
        <v>0</v>
      </c>
      <c r="EO33" s="56">
        <f t="shared" si="46"/>
        <v>180</v>
      </c>
      <c r="EP33" s="68"/>
      <c r="EQ33" s="61">
        <v>40</v>
      </c>
      <c r="ER33" s="59">
        <f t="shared" si="47"/>
        <v>40</v>
      </c>
      <c r="ES33" s="60">
        <f t="shared" si="0"/>
        <v>80</v>
      </c>
      <c r="ET33" s="68"/>
      <c r="EU33" s="62">
        <v>5</v>
      </c>
      <c r="EV33" s="64">
        <v>0</v>
      </c>
      <c r="EW33" s="66">
        <f t="shared" si="48"/>
        <v>5</v>
      </c>
      <c r="EX33" s="68"/>
      <c r="EY33" s="45">
        <v>144</v>
      </c>
      <c r="EZ33" s="50">
        <v>0</v>
      </c>
      <c r="FA33" s="71">
        <f t="shared" si="49"/>
        <v>144</v>
      </c>
      <c r="FB33" s="68"/>
      <c r="FC33" s="48">
        <v>0</v>
      </c>
      <c r="FD33" s="72">
        <v>0</v>
      </c>
      <c r="FE33" s="74">
        <f t="shared" si="50"/>
        <v>0</v>
      </c>
      <c r="FF33" s="68"/>
      <c r="FG33" s="135">
        <v>0</v>
      </c>
      <c r="FH33" s="83">
        <v>0</v>
      </c>
      <c r="FI33" s="79">
        <f t="shared" si="51"/>
        <v>0</v>
      </c>
      <c r="FJ33" s="68"/>
      <c r="FK33" s="52">
        <v>70</v>
      </c>
      <c r="FL33" s="54">
        <v>70</v>
      </c>
      <c r="FM33" s="56">
        <f t="shared" si="52"/>
        <v>140</v>
      </c>
      <c r="FN33" s="68"/>
      <c r="FO33" s="61">
        <v>120</v>
      </c>
      <c r="FP33" s="59">
        <v>0</v>
      </c>
      <c r="FQ33" s="60">
        <f t="shared" si="53"/>
        <v>120</v>
      </c>
      <c r="FR33" s="68"/>
      <c r="FS33" s="64">
        <v>5</v>
      </c>
      <c r="FT33" s="68"/>
      <c r="FU33" s="45">
        <v>245</v>
      </c>
      <c r="FV33" s="50">
        <v>0</v>
      </c>
      <c r="FW33" s="71">
        <f t="shared" si="54"/>
        <v>245</v>
      </c>
      <c r="FX33" s="68"/>
      <c r="FY33" s="48">
        <v>60</v>
      </c>
      <c r="FZ33" s="72">
        <v>0</v>
      </c>
      <c r="GA33" s="74">
        <f t="shared" si="55"/>
        <v>60</v>
      </c>
      <c r="GB33" s="68"/>
      <c r="GC33" s="135">
        <v>156</v>
      </c>
      <c r="GD33" s="83">
        <v>0</v>
      </c>
      <c r="GE33" s="79">
        <f t="shared" si="56"/>
        <v>156</v>
      </c>
      <c r="GF33" s="109"/>
      <c r="GG33" s="54">
        <v>150</v>
      </c>
      <c r="GH33" s="68"/>
      <c r="GI33" s="61">
        <v>19</v>
      </c>
      <c r="GJ33" s="59">
        <f t="shared" si="57"/>
        <v>19</v>
      </c>
      <c r="GK33" s="60">
        <f t="shared" si="58"/>
        <v>38</v>
      </c>
      <c r="GL33" s="68"/>
      <c r="GM33" s="62">
        <v>156</v>
      </c>
      <c r="GN33" s="64">
        <v>0</v>
      </c>
      <c r="GO33" s="66">
        <f t="shared" si="59"/>
        <v>156</v>
      </c>
      <c r="GP33" s="68"/>
      <c r="GQ33" s="45">
        <v>135</v>
      </c>
      <c r="GR33" s="50">
        <v>0</v>
      </c>
      <c r="GS33" s="71">
        <f t="shared" si="60"/>
        <v>135</v>
      </c>
      <c r="GT33" s="68"/>
      <c r="GU33" s="48">
        <v>30</v>
      </c>
      <c r="GV33" s="72">
        <f t="shared" si="61"/>
        <v>30</v>
      </c>
      <c r="GW33" s="74">
        <f t="shared" si="62"/>
        <v>60</v>
      </c>
      <c r="GX33" s="68"/>
      <c r="GY33" s="135">
        <v>135</v>
      </c>
      <c r="GZ33" s="83">
        <v>0</v>
      </c>
      <c r="HA33" s="79">
        <f t="shared" si="63"/>
        <v>135</v>
      </c>
      <c r="HB33" s="68"/>
      <c r="HC33" s="52">
        <v>40</v>
      </c>
      <c r="HD33" s="54">
        <v>0</v>
      </c>
      <c r="HE33" s="56">
        <f t="shared" si="64"/>
        <v>40</v>
      </c>
      <c r="HF33" s="68"/>
      <c r="HG33" s="61">
        <v>36</v>
      </c>
      <c r="HH33" s="59">
        <v>0</v>
      </c>
      <c r="HI33" s="60">
        <f t="shared" si="65"/>
        <v>36</v>
      </c>
      <c r="HJ33" s="68"/>
      <c r="HK33" s="62">
        <v>80</v>
      </c>
      <c r="HL33" s="64">
        <v>0</v>
      </c>
      <c r="HM33" s="66">
        <f t="shared" si="66"/>
        <v>80</v>
      </c>
      <c r="HN33" s="68"/>
      <c r="HO33" s="45">
        <v>36</v>
      </c>
      <c r="HP33" s="50">
        <v>0</v>
      </c>
      <c r="HQ33" s="71">
        <f t="shared" si="67"/>
        <v>36</v>
      </c>
      <c r="HR33" s="68"/>
      <c r="HS33" s="48">
        <v>50</v>
      </c>
      <c r="HT33" s="72">
        <v>0</v>
      </c>
      <c r="HU33" s="74">
        <f t="shared" si="68"/>
        <v>50</v>
      </c>
      <c r="HV33" s="109"/>
      <c r="HW33" s="135">
        <v>174</v>
      </c>
      <c r="HX33" s="83">
        <v>0</v>
      </c>
      <c r="HY33" s="79">
        <f t="shared" si="69"/>
        <v>174</v>
      </c>
      <c r="HZ33" s="68"/>
      <c r="IA33" s="52">
        <v>20</v>
      </c>
      <c r="IB33" s="54">
        <v>0</v>
      </c>
      <c r="IC33" s="56">
        <f t="shared" si="70"/>
        <v>20</v>
      </c>
      <c r="ID33" s="68"/>
      <c r="IE33" s="61">
        <v>102</v>
      </c>
      <c r="IF33" s="59">
        <v>0</v>
      </c>
      <c r="IG33" s="60">
        <f t="shared" si="71"/>
        <v>102</v>
      </c>
      <c r="IH33" s="68"/>
      <c r="II33" s="95">
        <f t="shared" si="72"/>
        <v>4958</v>
      </c>
      <c r="IJ33" s="96">
        <f t="shared" si="73"/>
        <v>2317</v>
      </c>
      <c r="IK33" s="97">
        <f t="shared" si="74"/>
        <v>7275</v>
      </c>
      <c r="IL33" s="68"/>
      <c r="IM33" s="138">
        <v>6</v>
      </c>
      <c r="IN33" s="137" t="s">
        <v>207</v>
      </c>
      <c r="IO33" s="139">
        <v>10702</v>
      </c>
      <c r="IP33" s="68"/>
      <c r="IQ33" s="164"/>
      <c r="IR33" s="139">
        <v>3001</v>
      </c>
      <c r="IS33" s="68"/>
      <c r="IT33" s="46"/>
      <c r="IU33" s="46">
        <v>0</v>
      </c>
      <c r="IV33" s="3">
        <f t="shared" si="75"/>
        <v>0</v>
      </c>
      <c r="IW33" s="68"/>
      <c r="IX33" s="46"/>
      <c r="IY33" s="46">
        <v>0</v>
      </c>
      <c r="IZ33" s="3">
        <f t="shared" si="76"/>
        <v>0</v>
      </c>
      <c r="JA33" s="68"/>
      <c r="JB33" s="46"/>
      <c r="JC33" s="46">
        <v>0</v>
      </c>
      <c r="JD33" s="3">
        <f t="shared" si="77"/>
        <v>0</v>
      </c>
    </row>
    <row r="34" spans="1:264" x14ac:dyDescent="0.25">
      <c r="A34" s="16" t="s">
        <v>31</v>
      </c>
      <c r="C34" s="40">
        <v>16</v>
      </c>
      <c r="D34" s="49">
        <v>16</v>
      </c>
      <c r="E34" s="79">
        <f t="shared" si="1"/>
        <v>32</v>
      </c>
      <c r="F34" s="68"/>
      <c r="G34" s="17">
        <v>30</v>
      </c>
      <c r="H34" s="89">
        <v>10</v>
      </c>
      <c r="I34" s="89">
        <v>20</v>
      </c>
      <c r="J34" s="56">
        <f t="shared" si="2"/>
        <v>60</v>
      </c>
      <c r="K34" s="68"/>
      <c r="L34" s="19">
        <v>10</v>
      </c>
      <c r="M34" s="20">
        <v>10</v>
      </c>
      <c r="N34" s="60">
        <f t="shared" si="3"/>
        <v>20</v>
      </c>
      <c r="O34" s="68"/>
      <c r="P34" s="43">
        <v>14</v>
      </c>
      <c r="Q34" s="90">
        <v>14</v>
      </c>
      <c r="R34" s="66">
        <f t="shared" si="4"/>
        <v>28</v>
      </c>
      <c r="S34" s="68"/>
      <c r="T34" s="45">
        <v>30</v>
      </c>
      <c r="U34" s="50">
        <v>30</v>
      </c>
      <c r="V34" s="71">
        <f t="shared" si="5"/>
        <v>60</v>
      </c>
      <c r="W34" s="68"/>
      <c r="X34" s="91">
        <v>20</v>
      </c>
      <c r="Y34" s="72">
        <f t="shared" si="6"/>
        <v>20</v>
      </c>
      <c r="Z34" s="74">
        <f t="shared" si="7"/>
        <v>40</v>
      </c>
      <c r="AA34" s="68"/>
      <c r="AB34" s="51">
        <v>40</v>
      </c>
      <c r="AC34" s="83">
        <f t="shared" si="8"/>
        <v>40</v>
      </c>
      <c r="AD34" s="79">
        <f t="shared" si="9"/>
        <v>80</v>
      </c>
      <c r="AE34" s="68"/>
      <c r="AF34" s="57">
        <v>30</v>
      </c>
      <c r="AG34" s="54">
        <f t="shared" si="10"/>
        <v>30</v>
      </c>
      <c r="AH34" s="56">
        <f t="shared" si="11"/>
        <v>60</v>
      </c>
      <c r="AI34" s="68"/>
      <c r="AJ34" s="67">
        <v>30</v>
      </c>
      <c r="AK34" s="59">
        <f t="shared" si="12"/>
        <v>30</v>
      </c>
      <c r="AL34" s="60">
        <f t="shared" si="13"/>
        <v>60</v>
      </c>
      <c r="AM34" s="68"/>
      <c r="AN34" s="69">
        <v>100</v>
      </c>
      <c r="AO34" s="64">
        <f t="shared" si="14"/>
        <v>100</v>
      </c>
      <c r="AP34" s="66">
        <f t="shared" si="15"/>
        <v>200</v>
      </c>
      <c r="AQ34" s="68"/>
      <c r="AR34" s="76">
        <v>80</v>
      </c>
      <c r="AS34" s="81">
        <v>80</v>
      </c>
      <c r="AT34" s="92">
        <v>0</v>
      </c>
      <c r="AU34" s="71">
        <f t="shared" si="16"/>
        <v>160</v>
      </c>
      <c r="AV34" s="68"/>
      <c r="AW34" s="91">
        <v>0</v>
      </c>
      <c r="AX34" s="91">
        <v>0</v>
      </c>
      <c r="AY34" s="100">
        <v>0</v>
      </c>
      <c r="AZ34" s="100">
        <v>0</v>
      </c>
      <c r="BA34" s="100">
        <v>0</v>
      </c>
      <c r="BB34" s="72">
        <v>0</v>
      </c>
      <c r="BC34" s="72">
        <v>0</v>
      </c>
      <c r="BD34" s="72">
        <v>0</v>
      </c>
      <c r="BE34" s="74">
        <f t="shared" si="17"/>
        <v>0</v>
      </c>
      <c r="BF34" s="68"/>
      <c r="BG34" s="51">
        <v>60</v>
      </c>
      <c r="BH34" s="84">
        <v>30</v>
      </c>
      <c r="BI34" s="84">
        <f t="shared" si="18"/>
        <v>30</v>
      </c>
      <c r="BJ34" s="79">
        <f t="shared" si="19"/>
        <v>120</v>
      </c>
      <c r="BK34" s="68"/>
      <c r="BL34" s="17">
        <v>10</v>
      </c>
      <c r="BM34" s="54">
        <f t="shared" si="20"/>
        <v>10</v>
      </c>
      <c r="BN34" s="56">
        <f t="shared" si="21"/>
        <v>20</v>
      </c>
      <c r="BO34" s="68"/>
      <c r="BP34" s="93">
        <v>10</v>
      </c>
      <c r="BQ34" s="59">
        <f t="shared" si="22"/>
        <v>10</v>
      </c>
      <c r="BR34" s="60">
        <f t="shared" si="23"/>
        <v>20</v>
      </c>
      <c r="BS34" s="68"/>
      <c r="BT34" s="87">
        <v>10</v>
      </c>
      <c r="BU34" s="64">
        <f t="shared" si="24"/>
        <v>10</v>
      </c>
      <c r="BV34" s="66">
        <f t="shared" si="25"/>
        <v>20</v>
      </c>
      <c r="BW34" s="68"/>
      <c r="BX34" s="94">
        <v>25</v>
      </c>
      <c r="BY34" s="50">
        <f t="shared" si="26"/>
        <v>25</v>
      </c>
      <c r="BZ34" s="71">
        <f t="shared" si="27"/>
        <v>50</v>
      </c>
      <c r="CA34" s="68"/>
      <c r="CB34" s="91">
        <v>10</v>
      </c>
      <c r="CC34" s="102">
        <v>10</v>
      </c>
      <c r="CD34" s="148">
        <v>0</v>
      </c>
      <c r="CE34" s="104">
        <f t="shared" si="28"/>
        <v>20</v>
      </c>
      <c r="CF34" s="68"/>
      <c r="CG34" s="51">
        <v>70</v>
      </c>
      <c r="CH34" s="107">
        <v>40</v>
      </c>
      <c r="CI34" s="107">
        <f t="shared" si="29"/>
        <v>30</v>
      </c>
      <c r="CJ34" s="79">
        <f t="shared" si="30"/>
        <v>140</v>
      </c>
      <c r="CK34" s="68"/>
      <c r="CL34" s="17">
        <v>55</v>
      </c>
      <c r="CM34" s="54">
        <f t="shared" si="31"/>
        <v>55</v>
      </c>
      <c r="CN34" s="56">
        <f t="shared" si="32"/>
        <v>110</v>
      </c>
      <c r="CO34" s="68"/>
      <c r="CP34" s="111">
        <v>10</v>
      </c>
      <c r="CQ34" s="149">
        <v>10</v>
      </c>
      <c r="CR34" s="114">
        <f t="shared" si="33"/>
        <v>20</v>
      </c>
      <c r="CS34" s="68"/>
      <c r="CT34" s="69">
        <v>85</v>
      </c>
      <c r="CU34" s="64">
        <f t="shared" si="34"/>
        <v>85</v>
      </c>
      <c r="CV34" s="66">
        <f t="shared" si="35"/>
        <v>170</v>
      </c>
      <c r="CW34" s="68"/>
      <c r="CX34" s="76">
        <v>125</v>
      </c>
      <c r="CY34" s="50">
        <f t="shared" si="36"/>
        <v>125</v>
      </c>
      <c r="CZ34" s="71">
        <f t="shared" si="37"/>
        <v>250</v>
      </c>
      <c r="DA34" s="68"/>
      <c r="DB34" s="154">
        <v>0</v>
      </c>
      <c r="DC34" s="123">
        <v>0</v>
      </c>
      <c r="DD34" s="115">
        <v>0</v>
      </c>
      <c r="DE34" s="115">
        <v>0</v>
      </c>
      <c r="DF34" s="133">
        <v>10</v>
      </c>
      <c r="DG34" s="74">
        <v>0</v>
      </c>
      <c r="DH34" s="117">
        <v>0</v>
      </c>
      <c r="DI34" s="68"/>
      <c r="DJ34" s="119">
        <v>10</v>
      </c>
      <c r="DK34" s="83">
        <f t="shared" si="38"/>
        <v>10</v>
      </c>
      <c r="DL34" s="79">
        <f t="shared" si="39"/>
        <v>20</v>
      </c>
      <c r="DM34" s="68"/>
      <c r="DN34" s="52">
        <v>0</v>
      </c>
      <c r="DO34" s="54">
        <v>0</v>
      </c>
      <c r="DP34" s="121">
        <f t="shared" si="40"/>
        <v>0</v>
      </c>
      <c r="DQ34" s="68"/>
      <c r="DR34" s="124">
        <v>195</v>
      </c>
      <c r="DS34" s="59">
        <v>0</v>
      </c>
      <c r="DT34" s="60">
        <f t="shared" si="41"/>
        <v>195</v>
      </c>
      <c r="DU34" s="68"/>
      <c r="DV34" s="62">
        <v>0</v>
      </c>
      <c r="DW34" s="64">
        <v>0</v>
      </c>
      <c r="DX34" s="66">
        <f t="shared" si="42"/>
        <v>0</v>
      </c>
      <c r="DY34" s="68"/>
      <c r="DZ34" s="127">
        <v>120</v>
      </c>
      <c r="EA34" s="50">
        <v>0</v>
      </c>
      <c r="EB34" s="71">
        <f t="shared" si="43"/>
        <v>120</v>
      </c>
      <c r="EC34" s="68"/>
      <c r="ED34" s="48">
        <v>30</v>
      </c>
      <c r="EE34" s="72">
        <v>0</v>
      </c>
      <c r="EF34" s="74">
        <f t="shared" si="44"/>
        <v>30</v>
      </c>
      <c r="EG34" s="68"/>
      <c r="EH34" s="130">
        <v>20</v>
      </c>
      <c r="EI34" s="83">
        <v>0</v>
      </c>
      <c r="EJ34" s="79">
        <f t="shared" si="45"/>
        <v>20</v>
      </c>
      <c r="EK34" s="68"/>
      <c r="EL34" s="52">
        <v>18</v>
      </c>
      <c r="EM34" s="52">
        <v>6</v>
      </c>
      <c r="EN34" s="54">
        <v>0</v>
      </c>
      <c r="EO34" s="56">
        <f t="shared" si="46"/>
        <v>24</v>
      </c>
      <c r="EP34" s="68"/>
      <c r="EQ34" s="61">
        <v>20</v>
      </c>
      <c r="ER34" s="59">
        <f t="shared" si="47"/>
        <v>20</v>
      </c>
      <c r="ES34" s="60">
        <f t="shared" si="0"/>
        <v>40</v>
      </c>
      <c r="ET34" s="68"/>
      <c r="EU34" s="62">
        <v>0</v>
      </c>
      <c r="EV34" s="64">
        <v>0</v>
      </c>
      <c r="EW34" s="66">
        <f t="shared" si="48"/>
        <v>0</v>
      </c>
      <c r="EX34" s="68"/>
      <c r="EY34" s="45">
        <v>54</v>
      </c>
      <c r="EZ34" s="50">
        <v>0</v>
      </c>
      <c r="FA34" s="71">
        <f t="shared" si="49"/>
        <v>54</v>
      </c>
      <c r="FB34" s="68"/>
      <c r="FC34" s="48">
        <v>0</v>
      </c>
      <c r="FD34" s="72">
        <v>0</v>
      </c>
      <c r="FE34" s="74">
        <f t="shared" si="50"/>
        <v>0</v>
      </c>
      <c r="FF34" s="68"/>
      <c r="FG34" s="135">
        <v>0</v>
      </c>
      <c r="FH34" s="83">
        <v>0</v>
      </c>
      <c r="FI34" s="79">
        <f t="shared" si="51"/>
        <v>0</v>
      </c>
      <c r="FJ34" s="68"/>
      <c r="FK34" s="52">
        <v>30</v>
      </c>
      <c r="FL34" s="54">
        <v>30</v>
      </c>
      <c r="FM34" s="56">
        <f t="shared" si="52"/>
        <v>60</v>
      </c>
      <c r="FN34" s="68"/>
      <c r="FO34" s="61">
        <v>36</v>
      </c>
      <c r="FP34" s="59">
        <v>0</v>
      </c>
      <c r="FQ34" s="60">
        <f t="shared" si="53"/>
        <v>36</v>
      </c>
      <c r="FR34" s="68"/>
      <c r="FS34" s="64">
        <v>5</v>
      </c>
      <c r="FT34" s="68"/>
      <c r="FU34" s="45">
        <v>65</v>
      </c>
      <c r="FV34" s="50">
        <v>0</v>
      </c>
      <c r="FW34" s="71">
        <f t="shared" si="54"/>
        <v>65</v>
      </c>
      <c r="FX34" s="68"/>
      <c r="FY34" s="48">
        <v>24</v>
      </c>
      <c r="FZ34" s="72">
        <v>0</v>
      </c>
      <c r="GA34" s="74">
        <f t="shared" si="55"/>
        <v>24</v>
      </c>
      <c r="GB34" s="68"/>
      <c r="GC34" s="135">
        <v>30</v>
      </c>
      <c r="GD34" s="83">
        <v>0</v>
      </c>
      <c r="GE34" s="79">
        <f t="shared" si="56"/>
        <v>30</v>
      </c>
      <c r="GF34" s="109"/>
      <c r="GG34" s="54">
        <v>45</v>
      </c>
      <c r="GH34" s="68"/>
      <c r="GI34" s="61">
        <v>9</v>
      </c>
      <c r="GJ34" s="59">
        <f t="shared" si="57"/>
        <v>9</v>
      </c>
      <c r="GK34" s="60">
        <f t="shared" si="58"/>
        <v>18</v>
      </c>
      <c r="GL34" s="68"/>
      <c r="GM34" s="62">
        <v>42</v>
      </c>
      <c r="GN34" s="64">
        <v>0</v>
      </c>
      <c r="GO34" s="66">
        <f t="shared" si="59"/>
        <v>42</v>
      </c>
      <c r="GP34" s="68"/>
      <c r="GQ34" s="45">
        <v>60</v>
      </c>
      <c r="GR34" s="50">
        <v>0</v>
      </c>
      <c r="GS34" s="71">
        <f t="shared" si="60"/>
        <v>60</v>
      </c>
      <c r="GT34" s="68"/>
      <c r="GU34" s="48">
        <v>10</v>
      </c>
      <c r="GV34" s="72">
        <f t="shared" si="61"/>
        <v>10</v>
      </c>
      <c r="GW34" s="74">
        <f t="shared" si="62"/>
        <v>20</v>
      </c>
      <c r="GX34" s="68"/>
      <c r="GY34" s="135">
        <v>45</v>
      </c>
      <c r="GZ34" s="83">
        <v>0</v>
      </c>
      <c r="HA34" s="79">
        <f t="shared" si="63"/>
        <v>45</v>
      </c>
      <c r="HB34" s="68"/>
      <c r="HC34" s="52">
        <v>20</v>
      </c>
      <c r="HD34" s="54">
        <v>0</v>
      </c>
      <c r="HE34" s="56">
        <f t="shared" si="64"/>
        <v>20</v>
      </c>
      <c r="HF34" s="68"/>
      <c r="HG34" s="61">
        <v>12</v>
      </c>
      <c r="HH34" s="59">
        <v>0</v>
      </c>
      <c r="HI34" s="60">
        <f t="shared" si="65"/>
        <v>12</v>
      </c>
      <c r="HJ34" s="68"/>
      <c r="HK34" s="62">
        <v>30</v>
      </c>
      <c r="HL34" s="64">
        <v>0</v>
      </c>
      <c r="HM34" s="66">
        <f t="shared" si="66"/>
        <v>30</v>
      </c>
      <c r="HN34" s="68"/>
      <c r="HO34" s="45">
        <v>12</v>
      </c>
      <c r="HP34" s="50">
        <v>0</v>
      </c>
      <c r="HQ34" s="71">
        <f t="shared" si="67"/>
        <v>12</v>
      </c>
      <c r="HR34" s="68"/>
      <c r="HS34" s="48">
        <v>20</v>
      </c>
      <c r="HT34" s="72">
        <v>0</v>
      </c>
      <c r="HU34" s="74">
        <f t="shared" si="68"/>
        <v>20</v>
      </c>
      <c r="HV34" s="109"/>
      <c r="HW34" s="135">
        <v>60</v>
      </c>
      <c r="HX34" s="83">
        <v>0</v>
      </c>
      <c r="HY34" s="79">
        <f t="shared" si="69"/>
        <v>60</v>
      </c>
      <c r="HZ34" s="68"/>
      <c r="IA34" s="52">
        <v>10</v>
      </c>
      <c r="IB34" s="54">
        <v>0</v>
      </c>
      <c r="IC34" s="56">
        <f t="shared" si="70"/>
        <v>10</v>
      </c>
      <c r="ID34" s="68"/>
      <c r="IE34" s="61">
        <v>36</v>
      </c>
      <c r="IF34" s="59">
        <v>0</v>
      </c>
      <c r="IG34" s="60">
        <f t="shared" si="71"/>
        <v>36</v>
      </c>
      <c r="IH34" s="68"/>
      <c r="II34" s="95">
        <f t="shared" si="72"/>
        <v>1894</v>
      </c>
      <c r="IJ34" s="96">
        <f t="shared" si="73"/>
        <v>1009</v>
      </c>
      <c r="IK34" s="97">
        <f t="shared" si="74"/>
        <v>2903</v>
      </c>
      <c r="IL34" s="68"/>
      <c r="IM34" s="138">
        <v>0</v>
      </c>
      <c r="IN34" s="137" t="s">
        <v>190</v>
      </c>
      <c r="IO34" s="139">
        <v>3628</v>
      </c>
      <c r="IP34" s="68"/>
      <c r="IQ34" s="164"/>
      <c r="IR34" s="139">
        <v>2610</v>
      </c>
      <c r="IS34" s="68"/>
      <c r="IT34" s="46"/>
      <c r="IU34" s="46">
        <v>0</v>
      </c>
      <c r="IV34" s="3">
        <f t="shared" si="75"/>
        <v>0</v>
      </c>
      <c r="IW34" s="68"/>
      <c r="IX34" s="46"/>
      <c r="IY34" s="46">
        <v>0</v>
      </c>
      <c r="IZ34" s="3">
        <f t="shared" si="76"/>
        <v>0</v>
      </c>
      <c r="JA34" s="68"/>
      <c r="JB34" s="46"/>
      <c r="JC34" s="46">
        <v>0</v>
      </c>
      <c r="JD34" s="3">
        <f t="shared" si="77"/>
        <v>0</v>
      </c>
    </row>
    <row r="35" spans="1:264" x14ac:dyDescent="0.25">
      <c r="A35" s="16" t="s">
        <v>32</v>
      </c>
      <c r="C35" s="40">
        <v>20</v>
      </c>
      <c r="D35" s="49">
        <v>20</v>
      </c>
      <c r="E35" s="79">
        <f t="shared" si="1"/>
        <v>40</v>
      </c>
      <c r="F35" s="68"/>
      <c r="G35" s="17">
        <v>50</v>
      </c>
      <c r="H35" s="89">
        <v>20</v>
      </c>
      <c r="I35" s="89">
        <v>30</v>
      </c>
      <c r="J35" s="56">
        <f t="shared" si="2"/>
        <v>100</v>
      </c>
      <c r="K35" s="68"/>
      <c r="L35" s="19">
        <v>10</v>
      </c>
      <c r="M35" s="20">
        <v>10</v>
      </c>
      <c r="N35" s="60">
        <f t="shared" si="3"/>
        <v>20</v>
      </c>
      <c r="O35" s="68"/>
      <c r="P35" s="43">
        <v>11</v>
      </c>
      <c r="Q35" s="90">
        <v>11</v>
      </c>
      <c r="R35" s="66">
        <f t="shared" si="4"/>
        <v>22</v>
      </c>
      <c r="S35" s="68"/>
      <c r="T35" s="45">
        <v>80</v>
      </c>
      <c r="U35" s="50">
        <v>80</v>
      </c>
      <c r="V35" s="71">
        <f t="shared" si="5"/>
        <v>160</v>
      </c>
      <c r="W35" s="68"/>
      <c r="X35" s="91">
        <v>40</v>
      </c>
      <c r="Y35" s="72">
        <f t="shared" si="6"/>
        <v>40</v>
      </c>
      <c r="Z35" s="74">
        <f t="shared" si="7"/>
        <v>80</v>
      </c>
      <c r="AA35" s="68"/>
      <c r="AB35" s="51">
        <v>110</v>
      </c>
      <c r="AC35" s="83">
        <f t="shared" si="8"/>
        <v>110</v>
      </c>
      <c r="AD35" s="79">
        <f t="shared" si="9"/>
        <v>220</v>
      </c>
      <c r="AE35" s="68"/>
      <c r="AF35" s="57">
        <v>80</v>
      </c>
      <c r="AG35" s="54">
        <f t="shared" si="10"/>
        <v>80</v>
      </c>
      <c r="AH35" s="56">
        <f t="shared" si="11"/>
        <v>160</v>
      </c>
      <c r="AI35" s="68"/>
      <c r="AJ35" s="67">
        <v>80</v>
      </c>
      <c r="AK35" s="59">
        <f t="shared" si="12"/>
        <v>80</v>
      </c>
      <c r="AL35" s="60">
        <f t="shared" si="13"/>
        <v>160</v>
      </c>
      <c r="AM35" s="68"/>
      <c r="AN35" s="69">
        <v>240</v>
      </c>
      <c r="AO35" s="64">
        <f t="shared" si="14"/>
        <v>240</v>
      </c>
      <c r="AP35" s="66">
        <f t="shared" si="15"/>
        <v>480</v>
      </c>
      <c r="AQ35" s="68"/>
      <c r="AR35" s="76">
        <v>210</v>
      </c>
      <c r="AS35" s="81">
        <v>210</v>
      </c>
      <c r="AT35" s="92">
        <v>0</v>
      </c>
      <c r="AU35" s="71">
        <f t="shared" si="16"/>
        <v>420</v>
      </c>
      <c r="AV35" s="68"/>
      <c r="AW35" s="91">
        <v>0</v>
      </c>
      <c r="AX35" s="85">
        <v>1070</v>
      </c>
      <c r="AY35" s="100">
        <v>0</v>
      </c>
      <c r="AZ35" s="100">
        <v>0</v>
      </c>
      <c r="BA35" s="100">
        <v>0</v>
      </c>
      <c r="BB35" s="72">
        <v>1070</v>
      </c>
      <c r="BC35" s="72">
        <v>0</v>
      </c>
      <c r="BD35" s="72">
        <v>0</v>
      </c>
      <c r="BE35" s="74">
        <f t="shared" si="17"/>
        <v>2140</v>
      </c>
      <c r="BF35" s="68"/>
      <c r="BG35" s="51">
        <v>160</v>
      </c>
      <c r="BH35" s="84">
        <v>80</v>
      </c>
      <c r="BI35" s="84">
        <f t="shared" si="18"/>
        <v>80</v>
      </c>
      <c r="BJ35" s="79">
        <f t="shared" si="19"/>
        <v>320</v>
      </c>
      <c r="BK35" s="68"/>
      <c r="BL35" s="17">
        <v>30</v>
      </c>
      <c r="BM35" s="54">
        <f t="shared" si="20"/>
        <v>30</v>
      </c>
      <c r="BN35" s="56">
        <f t="shared" si="21"/>
        <v>60</v>
      </c>
      <c r="BO35" s="68"/>
      <c r="BP35" s="93">
        <v>10</v>
      </c>
      <c r="BQ35" s="59">
        <f t="shared" si="22"/>
        <v>10</v>
      </c>
      <c r="BR35" s="60">
        <f t="shared" si="23"/>
        <v>20</v>
      </c>
      <c r="BS35" s="68"/>
      <c r="BT35" s="87">
        <v>30</v>
      </c>
      <c r="BU35" s="64">
        <f t="shared" si="24"/>
        <v>30</v>
      </c>
      <c r="BV35" s="66">
        <f t="shared" si="25"/>
        <v>60</v>
      </c>
      <c r="BW35" s="68"/>
      <c r="BX35" s="94">
        <v>60</v>
      </c>
      <c r="BY35" s="50">
        <f t="shared" si="26"/>
        <v>60</v>
      </c>
      <c r="BZ35" s="71">
        <f t="shared" si="27"/>
        <v>120</v>
      </c>
      <c r="CA35" s="68"/>
      <c r="CB35" s="91">
        <v>20</v>
      </c>
      <c r="CC35" s="102">
        <v>10</v>
      </c>
      <c r="CD35" s="148">
        <v>10</v>
      </c>
      <c r="CE35" s="104">
        <f t="shared" si="28"/>
        <v>40</v>
      </c>
      <c r="CF35" s="68"/>
      <c r="CG35" s="51">
        <v>170</v>
      </c>
      <c r="CH35" s="107">
        <v>90</v>
      </c>
      <c r="CI35" s="107">
        <f t="shared" si="29"/>
        <v>80</v>
      </c>
      <c r="CJ35" s="79">
        <f t="shared" si="30"/>
        <v>340</v>
      </c>
      <c r="CK35" s="68"/>
      <c r="CL35" s="17">
        <v>140</v>
      </c>
      <c r="CM35" s="54">
        <f t="shared" si="31"/>
        <v>140</v>
      </c>
      <c r="CN35" s="56">
        <f t="shared" si="32"/>
        <v>280</v>
      </c>
      <c r="CO35" s="68"/>
      <c r="CP35" s="111">
        <v>10</v>
      </c>
      <c r="CQ35" s="149">
        <v>10</v>
      </c>
      <c r="CR35" s="114">
        <f t="shared" si="33"/>
        <v>20</v>
      </c>
      <c r="CS35" s="68"/>
      <c r="CT35" s="69">
        <v>230</v>
      </c>
      <c r="CU35" s="64">
        <f t="shared" si="34"/>
        <v>230</v>
      </c>
      <c r="CV35" s="66">
        <f t="shared" si="35"/>
        <v>460</v>
      </c>
      <c r="CW35" s="68"/>
      <c r="CX35" s="76">
        <v>325</v>
      </c>
      <c r="CY35" s="50">
        <f t="shared" si="36"/>
        <v>325</v>
      </c>
      <c r="CZ35" s="71">
        <f t="shared" si="37"/>
        <v>650</v>
      </c>
      <c r="DA35" s="68"/>
      <c r="DB35" s="154">
        <v>10</v>
      </c>
      <c r="DC35" s="123">
        <v>0</v>
      </c>
      <c r="DD35" s="115">
        <v>70</v>
      </c>
      <c r="DE35" s="115">
        <v>4</v>
      </c>
      <c r="DF35" s="133">
        <v>10</v>
      </c>
      <c r="DG35" s="74">
        <v>30</v>
      </c>
      <c r="DH35" s="117">
        <v>74</v>
      </c>
      <c r="DI35" s="68"/>
      <c r="DJ35" s="119">
        <v>30</v>
      </c>
      <c r="DK35" s="83">
        <f t="shared" si="38"/>
        <v>30</v>
      </c>
      <c r="DL35" s="79">
        <f t="shared" si="39"/>
        <v>60</v>
      </c>
      <c r="DM35" s="68"/>
      <c r="DN35" s="52">
        <v>0</v>
      </c>
      <c r="DO35" s="54">
        <v>0</v>
      </c>
      <c r="DP35" s="121">
        <f t="shared" si="40"/>
        <v>0</v>
      </c>
      <c r="DQ35" s="68"/>
      <c r="DR35" s="124">
        <v>275</v>
      </c>
      <c r="DS35" s="59">
        <v>0</v>
      </c>
      <c r="DT35" s="60">
        <f t="shared" si="41"/>
        <v>275</v>
      </c>
      <c r="DU35" s="68"/>
      <c r="DV35" s="62">
        <v>0</v>
      </c>
      <c r="DW35" s="64">
        <v>0</v>
      </c>
      <c r="DX35" s="66">
        <f t="shared" si="42"/>
        <v>0</v>
      </c>
      <c r="DY35" s="68"/>
      <c r="DZ35" s="127">
        <v>290</v>
      </c>
      <c r="EA35" s="50">
        <v>0</v>
      </c>
      <c r="EB35" s="71">
        <f t="shared" si="43"/>
        <v>290</v>
      </c>
      <c r="EC35" s="68"/>
      <c r="ED35" s="48">
        <v>84</v>
      </c>
      <c r="EE35" s="72">
        <v>0</v>
      </c>
      <c r="EF35" s="74">
        <f t="shared" si="44"/>
        <v>84</v>
      </c>
      <c r="EG35" s="68"/>
      <c r="EH35" s="130">
        <v>110</v>
      </c>
      <c r="EI35" s="83">
        <v>0</v>
      </c>
      <c r="EJ35" s="79">
        <f t="shared" si="45"/>
        <v>110</v>
      </c>
      <c r="EK35" s="68"/>
      <c r="EL35" s="52">
        <v>24</v>
      </c>
      <c r="EM35" s="52">
        <v>6</v>
      </c>
      <c r="EN35" s="54">
        <v>0</v>
      </c>
      <c r="EO35" s="56">
        <f t="shared" si="46"/>
        <v>30</v>
      </c>
      <c r="EP35" s="68"/>
      <c r="EQ35" s="61">
        <v>40</v>
      </c>
      <c r="ER35" s="59">
        <f t="shared" si="47"/>
        <v>40</v>
      </c>
      <c r="ES35" s="60">
        <f t="shared" si="0"/>
        <v>80</v>
      </c>
      <c r="ET35" s="68"/>
      <c r="EU35" s="62">
        <v>0</v>
      </c>
      <c r="EV35" s="64">
        <v>0</v>
      </c>
      <c r="EW35" s="66">
        <f t="shared" si="48"/>
        <v>0</v>
      </c>
      <c r="EX35" s="68"/>
      <c r="EY35" s="45">
        <v>114</v>
      </c>
      <c r="EZ35" s="50">
        <v>0</v>
      </c>
      <c r="FA35" s="71">
        <f t="shared" si="49"/>
        <v>114</v>
      </c>
      <c r="FB35" s="68"/>
      <c r="FC35" s="48">
        <v>0</v>
      </c>
      <c r="FD35" s="72">
        <v>0</v>
      </c>
      <c r="FE35" s="74">
        <f t="shared" si="50"/>
        <v>0</v>
      </c>
      <c r="FF35" s="68"/>
      <c r="FG35" s="135">
        <v>0</v>
      </c>
      <c r="FH35" s="83">
        <v>0</v>
      </c>
      <c r="FI35" s="79">
        <f t="shared" si="51"/>
        <v>0</v>
      </c>
      <c r="FJ35" s="68"/>
      <c r="FK35" s="52">
        <v>60</v>
      </c>
      <c r="FL35" s="54">
        <v>60</v>
      </c>
      <c r="FM35" s="56">
        <f t="shared" si="52"/>
        <v>120</v>
      </c>
      <c r="FN35" s="68"/>
      <c r="FO35" s="61">
        <v>60</v>
      </c>
      <c r="FP35" s="59">
        <v>0</v>
      </c>
      <c r="FQ35" s="60">
        <f t="shared" si="53"/>
        <v>60</v>
      </c>
      <c r="FR35" s="68"/>
      <c r="FS35" s="64">
        <v>30</v>
      </c>
      <c r="FT35" s="68"/>
      <c r="FU35" s="45">
        <v>130</v>
      </c>
      <c r="FV35" s="50">
        <v>0</v>
      </c>
      <c r="FW35" s="71">
        <f t="shared" si="54"/>
        <v>130</v>
      </c>
      <c r="FX35" s="68"/>
      <c r="FY35" s="48">
        <v>42</v>
      </c>
      <c r="FZ35" s="72">
        <v>0</v>
      </c>
      <c r="GA35" s="74">
        <f t="shared" si="55"/>
        <v>42</v>
      </c>
      <c r="GB35" s="68"/>
      <c r="GC35" s="135">
        <v>66</v>
      </c>
      <c r="GD35" s="83">
        <v>0</v>
      </c>
      <c r="GE35" s="79">
        <f t="shared" si="56"/>
        <v>66</v>
      </c>
      <c r="GF35" s="109"/>
      <c r="GG35" s="54">
        <v>90</v>
      </c>
      <c r="GH35" s="68"/>
      <c r="GI35" s="61">
        <v>23</v>
      </c>
      <c r="GJ35" s="59">
        <f t="shared" si="57"/>
        <v>23</v>
      </c>
      <c r="GK35" s="60">
        <f t="shared" si="58"/>
        <v>46</v>
      </c>
      <c r="GL35" s="68"/>
      <c r="GM35" s="62">
        <v>78</v>
      </c>
      <c r="GN35" s="64">
        <v>0</v>
      </c>
      <c r="GO35" s="66">
        <f t="shared" si="59"/>
        <v>78</v>
      </c>
      <c r="GP35" s="68"/>
      <c r="GQ35" s="45">
        <v>135</v>
      </c>
      <c r="GR35" s="50">
        <v>0</v>
      </c>
      <c r="GS35" s="71">
        <f t="shared" si="60"/>
        <v>135</v>
      </c>
      <c r="GT35" s="68"/>
      <c r="GU35" s="48">
        <v>10</v>
      </c>
      <c r="GV35" s="72">
        <f t="shared" si="61"/>
        <v>10</v>
      </c>
      <c r="GW35" s="74">
        <f t="shared" si="62"/>
        <v>20</v>
      </c>
      <c r="GX35" s="68"/>
      <c r="GY35" s="135">
        <v>115</v>
      </c>
      <c r="GZ35" s="83">
        <v>0</v>
      </c>
      <c r="HA35" s="79">
        <f t="shared" si="63"/>
        <v>115</v>
      </c>
      <c r="HB35" s="68"/>
      <c r="HC35" s="52">
        <v>40</v>
      </c>
      <c r="HD35" s="54">
        <v>0</v>
      </c>
      <c r="HE35" s="56">
        <f t="shared" si="64"/>
        <v>40</v>
      </c>
      <c r="HF35" s="68"/>
      <c r="HG35" s="61">
        <v>30</v>
      </c>
      <c r="HH35" s="59">
        <v>0</v>
      </c>
      <c r="HI35" s="60">
        <f t="shared" si="65"/>
        <v>30</v>
      </c>
      <c r="HJ35" s="68"/>
      <c r="HK35" s="62">
        <v>70</v>
      </c>
      <c r="HL35" s="64">
        <v>0</v>
      </c>
      <c r="HM35" s="66">
        <f t="shared" si="66"/>
        <v>70</v>
      </c>
      <c r="HN35" s="68"/>
      <c r="HO35" s="45">
        <v>30</v>
      </c>
      <c r="HP35" s="50">
        <v>0</v>
      </c>
      <c r="HQ35" s="71">
        <f t="shared" si="67"/>
        <v>30</v>
      </c>
      <c r="HR35" s="68"/>
      <c r="HS35" s="48">
        <v>30</v>
      </c>
      <c r="HT35" s="72">
        <v>0</v>
      </c>
      <c r="HU35" s="74">
        <f t="shared" si="68"/>
        <v>30</v>
      </c>
      <c r="HV35" s="109"/>
      <c r="HW35" s="135">
        <v>144</v>
      </c>
      <c r="HX35" s="83">
        <v>0</v>
      </c>
      <c r="HY35" s="79">
        <f t="shared" si="69"/>
        <v>144</v>
      </c>
      <c r="HZ35" s="68"/>
      <c r="IA35" s="52">
        <v>10</v>
      </c>
      <c r="IB35" s="54">
        <v>0</v>
      </c>
      <c r="IC35" s="56">
        <f t="shared" si="70"/>
        <v>10</v>
      </c>
      <c r="ID35" s="68"/>
      <c r="IE35" s="61">
        <v>90</v>
      </c>
      <c r="IF35" s="59">
        <v>0</v>
      </c>
      <c r="IG35" s="60">
        <f t="shared" si="71"/>
        <v>90</v>
      </c>
      <c r="IH35" s="68"/>
      <c r="II35" s="95">
        <f t="shared" si="72"/>
        <v>5322</v>
      </c>
      <c r="IJ35" s="96">
        <f t="shared" si="73"/>
        <v>3563</v>
      </c>
      <c r="IK35" s="97">
        <f t="shared" si="74"/>
        <v>8885</v>
      </c>
      <c r="IL35" s="68"/>
      <c r="IM35" s="138">
        <v>6</v>
      </c>
      <c r="IN35" s="137" t="s">
        <v>232</v>
      </c>
      <c r="IO35" s="139">
        <v>7939</v>
      </c>
      <c r="IP35" s="68"/>
      <c r="IQ35" s="164"/>
      <c r="IR35" s="139">
        <v>2598</v>
      </c>
      <c r="IS35" s="68"/>
      <c r="IT35" s="46"/>
      <c r="IU35" s="46">
        <v>0</v>
      </c>
      <c r="IV35" s="3">
        <f t="shared" si="75"/>
        <v>0</v>
      </c>
      <c r="IW35" s="68"/>
      <c r="IX35" s="46"/>
      <c r="IY35" s="46">
        <v>0</v>
      </c>
      <c r="IZ35" s="3">
        <f t="shared" si="76"/>
        <v>0</v>
      </c>
      <c r="JA35" s="68"/>
      <c r="JB35" s="46"/>
      <c r="JC35" s="46">
        <v>0</v>
      </c>
      <c r="JD35" s="3">
        <f t="shared" si="77"/>
        <v>0</v>
      </c>
    </row>
    <row r="36" spans="1:264" x14ac:dyDescent="0.25">
      <c r="A36" s="16" t="s">
        <v>33</v>
      </c>
      <c r="C36" s="40">
        <v>15</v>
      </c>
      <c r="D36" s="49">
        <v>15</v>
      </c>
      <c r="E36" s="79">
        <f t="shared" si="1"/>
        <v>30</v>
      </c>
      <c r="F36" s="68"/>
      <c r="G36" s="17">
        <v>20</v>
      </c>
      <c r="H36" s="89">
        <v>10</v>
      </c>
      <c r="I36" s="89">
        <v>10</v>
      </c>
      <c r="J36" s="56">
        <f t="shared" si="2"/>
        <v>40</v>
      </c>
      <c r="K36" s="68"/>
      <c r="L36" s="19">
        <v>10</v>
      </c>
      <c r="M36" s="20">
        <v>10</v>
      </c>
      <c r="N36" s="60">
        <f t="shared" si="3"/>
        <v>20</v>
      </c>
      <c r="O36" s="68"/>
      <c r="P36" s="43">
        <v>9</v>
      </c>
      <c r="Q36" s="90">
        <v>9</v>
      </c>
      <c r="R36" s="66">
        <f t="shared" si="4"/>
        <v>18</v>
      </c>
      <c r="S36" s="68"/>
      <c r="T36" s="45">
        <v>30</v>
      </c>
      <c r="U36" s="50">
        <v>30</v>
      </c>
      <c r="V36" s="71">
        <f t="shared" si="5"/>
        <v>60</v>
      </c>
      <c r="W36" s="68"/>
      <c r="X36" s="91">
        <v>20</v>
      </c>
      <c r="Y36" s="72">
        <f t="shared" si="6"/>
        <v>20</v>
      </c>
      <c r="Z36" s="74">
        <f t="shared" si="7"/>
        <v>40</v>
      </c>
      <c r="AA36" s="68"/>
      <c r="AB36" s="51">
        <v>40</v>
      </c>
      <c r="AC36" s="83">
        <f t="shared" si="8"/>
        <v>40</v>
      </c>
      <c r="AD36" s="79">
        <f t="shared" si="9"/>
        <v>80</v>
      </c>
      <c r="AE36" s="68"/>
      <c r="AF36" s="57">
        <v>30</v>
      </c>
      <c r="AG36" s="54">
        <f t="shared" si="10"/>
        <v>30</v>
      </c>
      <c r="AH36" s="56">
        <f t="shared" si="11"/>
        <v>60</v>
      </c>
      <c r="AI36" s="68"/>
      <c r="AJ36" s="67">
        <v>30</v>
      </c>
      <c r="AK36" s="59">
        <f t="shared" si="12"/>
        <v>30</v>
      </c>
      <c r="AL36" s="60">
        <f t="shared" si="13"/>
        <v>60</v>
      </c>
      <c r="AM36" s="68"/>
      <c r="AN36" s="69">
        <v>100</v>
      </c>
      <c r="AO36" s="64">
        <f t="shared" si="14"/>
        <v>100</v>
      </c>
      <c r="AP36" s="66">
        <f t="shared" si="15"/>
        <v>200</v>
      </c>
      <c r="AQ36" s="68"/>
      <c r="AR36" s="76">
        <v>70</v>
      </c>
      <c r="AS36" s="81">
        <v>70</v>
      </c>
      <c r="AT36" s="92">
        <v>0</v>
      </c>
      <c r="AU36" s="71">
        <f t="shared" si="16"/>
        <v>140</v>
      </c>
      <c r="AV36" s="68"/>
      <c r="AW36" s="91">
        <v>0</v>
      </c>
      <c r="AX36" s="91">
        <v>0</v>
      </c>
      <c r="AY36" s="100">
        <v>0</v>
      </c>
      <c r="AZ36" s="100">
        <v>0</v>
      </c>
      <c r="BA36" s="100">
        <v>0</v>
      </c>
      <c r="BB36" s="72">
        <v>0</v>
      </c>
      <c r="BC36" s="72">
        <v>0</v>
      </c>
      <c r="BD36" s="72">
        <v>0</v>
      </c>
      <c r="BE36" s="74">
        <f t="shared" si="17"/>
        <v>0</v>
      </c>
      <c r="BF36" s="68"/>
      <c r="BG36" s="51">
        <v>60</v>
      </c>
      <c r="BH36" s="84">
        <v>30</v>
      </c>
      <c r="BI36" s="84">
        <f t="shared" si="18"/>
        <v>30</v>
      </c>
      <c r="BJ36" s="79">
        <f t="shared" si="19"/>
        <v>120</v>
      </c>
      <c r="BK36" s="68"/>
      <c r="BL36" s="17">
        <v>20</v>
      </c>
      <c r="BM36" s="54">
        <f t="shared" si="20"/>
        <v>20</v>
      </c>
      <c r="BN36" s="56">
        <f t="shared" si="21"/>
        <v>40</v>
      </c>
      <c r="BO36" s="68"/>
      <c r="BP36" s="93">
        <v>10</v>
      </c>
      <c r="BQ36" s="59">
        <f t="shared" si="22"/>
        <v>10</v>
      </c>
      <c r="BR36" s="60">
        <f t="shared" si="23"/>
        <v>20</v>
      </c>
      <c r="BS36" s="68"/>
      <c r="BT36" s="87">
        <v>10</v>
      </c>
      <c r="BU36" s="64">
        <f t="shared" si="24"/>
        <v>10</v>
      </c>
      <c r="BV36" s="66">
        <f t="shared" si="25"/>
        <v>20</v>
      </c>
      <c r="BW36" s="68"/>
      <c r="BX36" s="94">
        <v>25</v>
      </c>
      <c r="BY36" s="50">
        <f t="shared" si="26"/>
        <v>25</v>
      </c>
      <c r="BZ36" s="71">
        <f t="shared" si="27"/>
        <v>50</v>
      </c>
      <c r="CA36" s="68"/>
      <c r="CB36" s="91">
        <v>10</v>
      </c>
      <c r="CC36" s="102">
        <v>10</v>
      </c>
      <c r="CD36" s="148">
        <v>0</v>
      </c>
      <c r="CE36" s="104">
        <f t="shared" si="28"/>
        <v>20</v>
      </c>
      <c r="CF36" s="68"/>
      <c r="CG36" s="51">
        <v>75</v>
      </c>
      <c r="CH36" s="107">
        <v>40</v>
      </c>
      <c r="CI36" s="107">
        <f t="shared" si="29"/>
        <v>35</v>
      </c>
      <c r="CJ36" s="79">
        <f t="shared" si="30"/>
        <v>150</v>
      </c>
      <c r="CK36" s="68"/>
      <c r="CL36" s="17">
        <v>60</v>
      </c>
      <c r="CM36" s="54">
        <f t="shared" si="31"/>
        <v>60</v>
      </c>
      <c r="CN36" s="56">
        <f t="shared" si="32"/>
        <v>120</v>
      </c>
      <c r="CO36" s="68"/>
      <c r="CP36" s="111">
        <v>10</v>
      </c>
      <c r="CQ36" s="149">
        <v>10</v>
      </c>
      <c r="CR36" s="114">
        <f t="shared" si="33"/>
        <v>20</v>
      </c>
      <c r="CS36" s="68"/>
      <c r="CT36" s="69">
        <v>100</v>
      </c>
      <c r="CU36" s="64">
        <f t="shared" si="34"/>
        <v>100</v>
      </c>
      <c r="CV36" s="66">
        <f t="shared" si="35"/>
        <v>200</v>
      </c>
      <c r="CW36" s="68"/>
      <c r="CX36" s="76">
        <v>130</v>
      </c>
      <c r="CY36" s="50">
        <f t="shared" si="36"/>
        <v>130</v>
      </c>
      <c r="CZ36" s="71">
        <f t="shared" si="37"/>
        <v>260</v>
      </c>
      <c r="DA36" s="68"/>
      <c r="DB36" s="154">
        <v>0</v>
      </c>
      <c r="DC36" s="123">
        <v>0</v>
      </c>
      <c r="DD36" s="115">
        <v>40</v>
      </c>
      <c r="DE36" s="115">
        <v>0</v>
      </c>
      <c r="DF36" s="133">
        <v>10</v>
      </c>
      <c r="DG36" s="74">
        <v>0</v>
      </c>
      <c r="DH36" s="117">
        <v>40</v>
      </c>
      <c r="DI36" s="68"/>
      <c r="DJ36" s="119">
        <v>10</v>
      </c>
      <c r="DK36" s="83">
        <f t="shared" si="38"/>
        <v>10</v>
      </c>
      <c r="DL36" s="79">
        <f t="shared" si="39"/>
        <v>20</v>
      </c>
      <c r="DM36" s="68"/>
      <c r="DN36" s="52">
        <v>0</v>
      </c>
      <c r="DO36" s="54">
        <v>0</v>
      </c>
      <c r="DP36" s="121">
        <f t="shared" si="40"/>
        <v>0</v>
      </c>
      <c r="DQ36" s="68"/>
      <c r="DR36" s="124">
        <v>105</v>
      </c>
      <c r="DS36" s="59">
        <v>0</v>
      </c>
      <c r="DT36" s="60">
        <f t="shared" si="41"/>
        <v>105</v>
      </c>
      <c r="DU36" s="68"/>
      <c r="DV36" s="62">
        <v>0</v>
      </c>
      <c r="DW36" s="64">
        <v>0</v>
      </c>
      <c r="DX36" s="66">
        <f t="shared" si="42"/>
        <v>0</v>
      </c>
      <c r="DY36" s="68"/>
      <c r="DZ36" s="127">
        <v>120</v>
      </c>
      <c r="EA36" s="50">
        <v>0</v>
      </c>
      <c r="EB36" s="71">
        <f t="shared" si="43"/>
        <v>120</v>
      </c>
      <c r="EC36" s="68"/>
      <c r="ED36" s="48">
        <v>36</v>
      </c>
      <c r="EE36" s="72">
        <v>0</v>
      </c>
      <c r="EF36" s="74">
        <f t="shared" si="44"/>
        <v>36</v>
      </c>
      <c r="EG36" s="68"/>
      <c r="EH36" s="130">
        <v>30</v>
      </c>
      <c r="EI36" s="83">
        <v>0</v>
      </c>
      <c r="EJ36" s="79">
        <f t="shared" si="45"/>
        <v>30</v>
      </c>
      <c r="EK36" s="68"/>
      <c r="EL36" s="52">
        <v>60</v>
      </c>
      <c r="EM36" s="52">
        <v>12</v>
      </c>
      <c r="EN36" s="54">
        <v>0</v>
      </c>
      <c r="EO36" s="56">
        <f t="shared" si="46"/>
        <v>72</v>
      </c>
      <c r="EP36" s="68"/>
      <c r="EQ36" s="61">
        <v>20</v>
      </c>
      <c r="ER36" s="59">
        <f t="shared" si="47"/>
        <v>20</v>
      </c>
      <c r="ES36" s="60">
        <f t="shared" si="0"/>
        <v>40</v>
      </c>
      <c r="ET36" s="68"/>
      <c r="EU36" s="62">
        <v>0</v>
      </c>
      <c r="EV36" s="64">
        <v>0</v>
      </c>
      <c r="EW36" s="66">
        <f t="shared" si="48"/>
        <v>0</v>
      </c>
      <c r="EX36" s="68"/>
      <c r="EY36" s="45">
        <v>60</v>
      </c>
      <c r="EZ36" s="50">
        <v>0</v>
      </c>
      <c r="FA36" s="71">
        <f t="shared" si="49"/>
        <v>60</v>
      </c>
      <c r="FB36" s="68"/>
      <c r="FC36" s="48">
        <v>0</v>
      </c>
      <c r="FD36" s="72">
        <v>0</v>
      </c>
      <c r="FE36" s="74">
        <f t="shared" si="50"/>
        <v>0</v>
      </c>
      <c r="FF36" s="68"/>
      <c r="FG36" s="135">
        <v>0</v>
      </c>
      <c r="FH36" s="83">
        <v>0</v>
      </c>
      <c r="FI36" s="79">
        <f t="shared" si="51"/>
        <v>0</v>
      </c>
      <c r="FJ36" s="68"/>
      <c r="FK36" s="52">
        <v>30</v>
      </c>
      <c r="FL36" s="54">
        <v>30</v>
      </c>
      <c r="FM36" s="56">
        <f t="shared" si="52"/>
        <v>60</v>
      </c>
      <c r="FN36" s="68"/>
      <c r="FO36" s="61">
        <v>24</v>
      </c>
      <c r="FP36" s="59">
        <v>0</v>
      </c>
      <c r="FQ36" s="60">
        <f t="shared" si="53"/>
        <v>24</v>
      </c>
      <c r="FR36" s="68"/>
      <c r="FS36" s="64">
        <v>45</v>
      </c>
      <c r="FT36" s="68"/>
      <c r="FU36" s="45">
        <v>60</v>
      </c>
      <c r="FV36" s="50">
        <v>0</v>
      </c>
      <c r="FW36" s="71">
        <f t="shared" si="54"/>
        <v>60</v>
      </c>
      <c r="FX36" s="68"/>
      <c r="FY36" s="48">
        <v>24</v>
      </c>
      <c r="FZ36" s="72">
        <v>0</v>
      </c>
      <c r="GA36" s="74">
        <f t="shared" si="55"/>
        <v>24</v>
      </c>
      <c r="GB36" s="68"/>
      <c r="GC36" s="135">
        <v>54</v>
      </c>
      <c r="GD36" s="83">
        <v>0</v>
      </c>
      <c r="GE36" s="79">
        <f t="shared" si="56"/>
        <v>54</v>
      </c>
      <c r="GF36" s="109"/>
      <c r="GG36" s="54">
        <v>35</v>
      </c>
      <c r="GH36" s="68"/>
      <c r="GI36" s="61">
        <v>6</v>
      </c>
      <c r="GJ36" s="59">
        <f t="shared" si="57"/>
        <v>6</v>
      </c>
      <c r="GK36" s="60">
        <f t="shared" si="58"/>
        <v>12</v>
      </c>
      <c r="GL36" s="68"/>
      <c r="GM36" s="62">
        <v>36</v>
      </c>
      <c r="GN36" s="64">
        <v>0</v>
      </c>
      <c r="GO36" s="66">
        <f t="shared" si="59"/>
        <v>36</v>
      </c>
      <c r="GP36" s="68"/>
      <c r="GQ36" s="45">
        <v>45</v>
      </c>
      <c r="GR36" s="50">
        <v>0</v>
      </c>
      <c r="GS36" s="71">
        <f t="shared" si="60"/>
        <v>45</v>
      </c>
      <c r="GT36" s="68"/>
      <c r="GU36" s="48">
        <v>10</v>
      </c>
      <c r="GV36" s="72">
        <f t="shared" si="61"/>
        <v>10</v>
      </c>
      <c r="GW36" s="74">
        <f t="shared" si="62"/>
        <v>20</v>
      </c>
      <c r="GX36" s="68"/>
      <c r="GY36" s="135">
        <v>40</v>
      </c>
      <c r="GZ36" s="83">
        <v>0</v>
      </c>
      <c r="HA36" s="79">
        <f t="shared" si="63"/>
        <v>40</v>
      </c>
      <c r="HB36" s="68"/>
      <c r="HC36" s="52">
        <v>10</v>
      </c>
      <c r="HD36" s="54">
        <v>0</v>
      </c>
      <c r="HE36" s="56">
        <f t="shared" si="64"/>
        <v>10</v>
      </c>
      <c r="HF36" s="68"/>
      <c r="HG36" s="61">
        <v>12</v>
      </c>
      <c r="HH36" s="59">
        <v>0</v>
      </c>
      <c r="HI36" s="60">
        <f t="shared" si="65"/>
        <v>12</v>
      </c>
      <c r="HJ36" s="68"/>
      <c r="HK36" s="62">
        <v>30</v>
      </c>
      <c r="HL36" s="64">
        <v>0</v>
      </c>
      <c r="HM36" s="66">
        <f t="shared" si="66"/>
        <v>30</v>
      </c>
      <c r="HN36" s="68"/>
      <c r="HO36" s="45">
        <v>6</v>
      </c>
      <c r="HP36" s="50">
        <v>0</v>
      </c>
      <c r="HQ36" s="71">
        <f t="shared" si="67"/>
        <v>6</v>
      </c>
      <c r="HR36" s="68"/>
      <c r="HS36" s="48">
        <v>10</v>
      </c>
      <c r="HT36" s="72">
        <v>0</v>
      </c>
      <c r="HU36" s="74">
        <f t="shared" si="68"/>
        <v>10</v>
      </c>
      <c r="HV36" s="109"/>
      <c r="HW36" s="135">
        <v>54</v>
      </c>
      <c r="HX36" s="83">
        <v>0</v>
      </c>
      <c r="HY36" s="79">
        <f t="shared" si="69"/>
        <v>54</v>
      </c>
      <c r="HZ36" s="68"/>
      <c r="IA36" s="52">
        <v>10</v>
      </c>
      <c r="IB36" s="54">
        <v>0</v>
      </c>
      <c r="IC36" s="56">
        <f t="shared" si="70"/>
        <v>10</v>
      </c>
      <c r="ID36" s="68"/>
      <c r="IE36" s="61">
        <v>30</v>
      </c>
      <c r="IF36" s="59">
        <v>0</v>
      </c>
      <c r="IG36" s="60">
        <f t="shared" si="71"/>
        <v>30</v>
      </c>
      <c r="IH36" s="68"/>
      <c r="II36" s="95">
        <f t="shared" si="72"/>
        <v>1828</v>
      </c>
      <c r="IJ36" s="96">
        <f t="shared" si="73"/>
        <v>1090</v>
      </c>
      <c r="IK36" s="97">
        <f t="shared" si="74"/>
        <v>2918</v>
      </c>
      <c r="IL36" s="68"/>
      <c r="IM36" s="138">
        <v>0</v>
      </c>
      <c r="IN36" s="137" t="s">
        <v>190</v>
      </c>
      <c r="IO36" s="139">
        <v>3244</v>
      </c>
      <c r="IP36" s="68"/>
      <c r="IQ36" s="164"/>
      <c r="IR36" s="139">
        <v>2364</v>
      </c>
      <c r="IS36" s="68"/>
      <c r="IT36" s="46"/>
      <c r="IU36" s="46">
        <v>0</v>
      </c>
      <c r="IV36" s="3">
        <f t="shared" si="75"/>
        <v>0</v>
      </c>
      <c r="IW36" s="68"/>
      <c r="IX36" s="46"/>
      <c r="IY36" s="46">
        <v>0</v>
      </c>
      <c r="IZ36" s="3">
        <f t="shared" si="76"/>
        <v>0</v>
      </c>
      <c r="JA36" s="68"/>
      <c r="JB36" s="46"/>
      <c r="JC36" s="46">
        <v>0</v>
      </c>
      <c r="JD36" s="3">
        <f t="shared" si="77"/>
        <v>0</v>
      </c>
    </row>
    <row r="37" spans="1:264" x14ac:dyDescent="0.25">
      <c r="A37" s="16" t="s">
        <v>1</v>
      </c>
      <c r="C37" s="40">
        <v>3470</v>
      </c>
      <c r="D37" s="49">
        <v>3470</v>
      </c>
      <c r="E37" s="79">
        <f t="shared" si="1"/>
        <v>6940</v>
      </c>
      <c r="F37" s="68"/>
      <c r="G37" s="17">
        <v>1790</v>
      </c>
      <c r="H37" s="89">
        <v>680</v>
      </c>
      <c r="I37" s="89">
        <v>1110</v>
      </c>
      <c r="J37" s="56">
        <f t="shared" si="2"/>
        <v>3580</v>
      </c>
      <c r="K37" s="68"/>
      <c r="L37" s="19">
        <v>400</v>
      </c>
      <c r="M37" s="20">
        <v>400</v>
      </c>
      <c r="N37" s="60">
        <f t="shared" si="3"/>
        <v>800</v>
      </c>
      <c r="O37" s="68"/>
      <c r="P37" s="43">
        <v>20</v>
      </c>
      <c r="Q37" s="90">
        <v>20</v>
      </c>
      <c r="R37" s="66">
        <f t="shared" si="4"/>
        <v>40</v>
      </c>
      <c r="S37" s="68"/>
      <c r="T37" s="45">
        <v>1410</v>
      </c>
      <c r="U37" s="50">
        <v>1410</v>
      </c>
      <c r="V37" s="71">
        <f t="shared" si="5"/>
        <v>2820</v>
      </c>
      <c r="W37" s="68"/>
      <c r="X37" s="91">
        <v>600</v>
      </c>
      <c r="Y37" s="72">
        <f t="shared" si="6"/>
        <v>600</v>
      </c>
      <c r="Z37" s="74">
        <f t="shared" si="7"/>
        <v>1200</v>
      </c>
      <c r="AA37" s="68"/>
      <c r="AB37" s="51">
        <v>1960</v>
      </c>
      <c r="AC37" s="83">
        <f t="shared" si="8"/>
        <v>1960</v>
      </c>
      <c r="AD37" s="79">
        <f t="shared" si="9"/>
        <v>3920</v>
      </c>
      <c r="AE37" s="68"/>
      <c r="AF37" s="57">
        <v>1210</v>
      </c>
      <c r="AG37" s="54">
        <f t="shared" si="10"/>
        <v>1210</v>
      </c>
      <c r="AH37" s="56">
        <f t="shared" si="11"/>
        <v>2420</v>
      </c>
      <c r="AI37" s="68"/>
      <c r="AJ37" s="67">
        <v>1430</v>
      </c>
      <c r="AK37" s="59">
        <f t="shared" si="12"/>
        <v>1430</v>
      </c>
      <c r="AL37" s="60">
        <f t="shared" si="13"/>
        <v>2860</v>
      </c>
      <c r="AM37" s="68"/>
      <c r="AN37" s="69">
        <v>4900</v>
      </c>
      <c r="AO37" s="64">
        <f t="shared" si="14"/>
        <v>4900</v>
      </c>
      <c r="AP37" s="66">
        <f t="shared" si="15"/>
        <v>9800</v>
      </c>
      <c r="AQ37" s="68"/>
      <c r="AR37" s="76">
        <v>4470</v>
      </c>
      <c r="AS37" s="81">
        <v>4230</v>
      </c>
      <c r="AT37" s="92">
        <v>240</v>
      </c>
      <c r="AU37" s="71">
        <f t="shared" si="16"/>
        <v>8940</v>
      </c>
      <c r="AV37" s="68"/>
      <c r="AW37" s="91">
        <v>0</v>
      </c>
      <c r="AX37" s="91">
        <v>0</v>
      </c>
      <c r="AY37" s="100">
        <v>0</v>
      </c>
      <c r="AZ37" s="100">
        <v>0</v>
      </c>
      <c r="BA37" s="100">
        <v>0</v>
      </c>
      <c r="BB37" s="72">
        <v>0</v>
      </c>
      <c r="BC37" s="72">
        <v>0</v>
      </c>
      <c r="BD37" s="72">
        <v>0</v>
      </c>
      <c r="BE37" s="74">
        <f t="shared" si="17"/>
        <v>0</v>
      </c>
      <c r="BF37" s="68"/>
      <c r="BG37" s="51">
        <v>3680</v>
      </c>
      <c r="BH37" s="84">
        <v>1390</v>
      </c>
      <c r="BI37" s="84">
        <f t="shared" si="18"/>
        <v>2290</v>
      </c>
      <c r="BJ37" s="79">
        <f t="shared" si="19"/>
        <v>7360</v>
      </c>
      <c r="BK37" s="68"/>
      <c r="BL37" s="17">
        <v>620</v>
      </c>
      <c r="BM37" s="54">
        <f t="shared" si="20"/>
        <v>620</v>
      </c>
      <c r="BN37" s="56">
        <f t="shared" si="21"/>
        <v>1240</v>
      </c>
      <c r="BO37" s="68"/>
      <c r="BP37" s="93">
        <v>180</v>
      </c>
      <c r="BQ37" s="59">
        <f t="shared" si="22"/>
        <v>180</v>
      </c>
      <c r="BR37" s="60">
        <f t="shared" si="23"/>
        <v>360</v>
      </c>
      <c r="BS37" s="68"/>
      <c r="BT37" s="87">
        <v>590</v>
      </c>
      <c r="BU37" s="64">
        <f t="shared" si="24"/>
        <v>590</v>
      </c>
      <c r="BV37" s="66">
        <f t="shared" si="25"/>
        <v>1180</v>
      </c>
      <c r="BW37" s="68"/>
      <c r="BX37" s="94">
        <v>1415</v>
      </c>
      <c r="BY37" s="50">
        <f t="shared" si="26"/>
        <v>1415</v>
      </c>
      <c r="BZ37" s="71">
        <f t="shared" si="27"/>
        <v>2830</v>
      </c>
      <c r="CA37" s="68"/>
      <c r="CB37" s="91">
        <v>460</v>
      </c>
      <c r="CC37" s="102">
        <v>240</v>
      </c>
      <c r="CD37" s="148">
        <v>220</v>
      </c>
      <c r="CE37" s="104">
        <f t="shared" si="28"/>
        <v>920</v>
      </c>
      <c r="CF37" s="68"/>
      <c r="CG37" s="51">
        <v>4220</v>
      </c>
      <c r="CH37" s="107">
        <v>1970</v>
      </c>
      <c r="CI37" s="107">
        <f t="shared" si="29"/>
        <v>2250</v>
      </c>
      <c r="CJ37" s="79">
        <f t="shared" si="30"/>
        <v>8440</v>
      </c>
      <c r="CK37" s="68"/>
      <c r="CL37" s="17">
        <v>3435</v>
      </c>
      <c r="CM37" s="54">
        <f t="shared" si="31"/>
        <v>3435</v>
      </c>
      <c r="CN37" s="56">
        <f t="shared" si="32"/>
        <v>6870</v>
      </c>
      <c r="CO37" s="68"/>
      <c r="CP37" s="111">
        <v>70</v>
      </c>
      <c r="CQ37" s="149">
        <v>70</v>
      </c>
      <c r="CR37" s="114">
        <f t="shared" si="33"/>
        <v>140</v>
      </c>
      <c r="CS37" s="68"/>
      <c r="CT37" s="69">
        <v>5815</v>
      </c>
      <c r="CU37" s="64">
        <f t="shared" si="34"/>
        <v>5815</v>
      </c>
      <c r="CV37" s="66">
        <f t="shared" si="35"/>
        <v>11630</v>
      </c>
      <c r="CW37" s="68"/>
      <c r="CX37" s="76">
        <v>6505</v>
      </c>
      <c r="CY37" s="50">
        <f t="shared" si="36"/>
        <v>6505</v>
      </c>
      <c r="CZ37" s="71">
        <f t="shared" si="37"/>
        <v>13010</v>
      </c>
      <c r="DA37" s="68"/>
      <c r="DB37" s="154">
        <v>630</v>
      </c>
      <c r="DC37" s="123">
        <v>2390</v>
      </c>
      <c r="DD37" s="116">
        <v>1540</v>
      </c>
      <c r="DE37" s="115">
        <v>2</v>
      </c>
      <c r="DF37" s="133">
        <v>330</v>
      </c>
      <c r="DG37" s="74">
        <v>4560</v>
      </c>
      <c r="DH37" s="74">
        <v>2000</v>
      </c>
      <c r="DI37" s="68"/>
      <c r="DJ37" s="119">
        <v>440</v>
      </c>
      <c r="DK37" s="83">
        <f t="shared" si="38"/>
        <v>440</v>
      </c>
      <c r="DL37" s="79">
        <f t="shared" si="39"/>
        <v>880</v>
      </c>
      <c r="DM37" s="68"/>
      <c r="DN37" s="52">
        <v>1170</v>
      </c>
      <c r="DO37" s="54">
        <v>0</v>
      </c>
      <c r="DP37" s="121">
        <f t="shared" si="40"/>
        <v>1170</v>
      </c>
      <c r="DQ37" s="68"/>
      <c r="DR37" s="124">
        <v>3110</v>
      </c>
      <c r="DS37" s="59">
        <v>0</v>
      </c>
      <c r="DT37" s="60">
        <f t="shared" si="41"/>
        <v>3110</v>
      </c>
      <c r="DU37" s="68"/>
      <c r="DV37" s="62">
        <v>0</v>
      </c>
      <c r="DW37" s="64">
        <v>0</v>
      </c>
      <c r="DX37" s="66">
        <f t="shared" si="42"/>
        <v>0</v>
      </c>
      <c r="DY37" s="68"/>
      <c r="DZ37" s="127">
        <v>4930</v>
      </c>
      <c r="EA37" s="50">
        <v>0</v>
      </c>
      <c r="EB37" s="71">
        <f t="shared" si="43"/>
        <v>4930</v>
      </c>
      <c r="EC37" s="68"/>
      <c r="ED37" s="48">
        <v>0</v>
      </c>
      <c r="EE37" s="72">
        <v>0</v>
      </c>
      <c r="EF37" s="74">
        <f t="shared" si="44"/>
        <v>0</v>
      </c>
      <c r="EG37" s="68"/>
      <c r="EH37" s="130">
        <v>10630</v>
      </c>
      <c r="EI37" s="83">
        <v>0</v>
      </c>
      <c r="EJ37" s="79">
        <f t="shared" si="45"/>
        <v>10630</v>
      </c>
      <c r="EK37" s="68"/>
      <c r="EL37" s="52">
        <v>3426</v>
      </c>
      <c r="EM37" s="52">
        <v>420</v>
      </c>
      <c r="EN37" s="54">
        <v>0</v>
      </c>
      <c r="EO37" s="56">
        <f t="shared" si="46"/>
        <v>3846</v>
      </c>
      <c r="EP37" s="68"/>
      <c r="EQ37" s="61">
        <v>1500</v>
      </c>
      <c r="ER37" s="59">
        <f t="shared" si="47"/>
        <v>1500</v>
      </c>
      <c r="ES37" s="60">
        <f t="shared" si="0"/>
        <v>3000</v>
      </c>
      <c r="ET37" s="68"/>
      <c r="EU37" s="62">
        <v>40</v>
      </c>
      <c r="EV37" s="64">
        <v>0</v>
      </c>
      <c r="EW37" s="66">
        <f t="shared" si="48"/>
        <v>40</v>
      </c>
      <c r="EX37" s="68"/>
      <c r="EY37" s="45">
        <v>3216</v>
      </c>
      <c r="EZ37" s="50">
        <v>0</v>
      </c>
      <c r="FA37" s="71">
        <f t="shared" si="49"/>
        <v>3216</v>
      </c>
      <c r="FB37" s="68"/>
      <c r="FC37" s="48">
        <v>310</v>
      </c>
      <c r="FD37" s="72">
        <v>0</v>
      </c>
      <c r="FE37" s="74">
        <f t="shared" si="50"/>
        <v>310</v>
      </c>
      <c r="FF37" s="68"/>
      <c r="FG37" s="135">
        <v>24</v>
      </c>
      <c r="FH37" s="83">
        <v>0</v>
      </c>
      <c r="FI37" s="79">
        <f t="shared" si="51"/>
        <v>24</v>
      </c>
      <c r="FJ37" s="68"/>
      <c r="FK37" s="52">
        <v>2860</v>
      </c>
      <c r="FL37" s="54">
        <v>2860</v>
      </c>
      <c r="FM37" s="56">
        <f t="shared" si="52"/>
        <v>5720</v>
      </c>
      <c r="FN37" s="68"/>
      <c r="FO37" s="61">
        <v>3096</v>
      </c>
      <c r="FP37" s="59">
        <v>0</v>
      </c>
      <c r="FQ37" s="60">
        <f t="shared" si="53"/>
        <v>3096</v>
      </c>
      <c r="FR37" s="68"/>
      <c r="FS37" s="64">
        <v>1340</v>
      </c>
      <c r="FT37" s="68"/>
      <c r="FU37" s="45">
        <v>9170</v>
      </c>
      <c r="FV37" s="50">
        <v>0</v>
      </c>
      <c r="FW37" s="71">
        <f t="shared" si="54"/>
        <v>9170</v>
      </c>
      <c r="FX37" s="68"/>
      <c r="FY37" s="48">
        <v>1590</v>
      </c>
      <c r="FZ37" s="72">
        <v>0</v>
      </c>
      <c r="GA37" s="74">
        <f t="shared" si="55"/>
        <v>1590</v>
      </c>
      <c r="GB37" s="68"/>
      <c r="GC37" s="135">
        <v>2316</v>
      </c>
      <c r="GD37" s="83">
        <v>0</v>
      </c>
      <c r="GE37" s="79">
        <f t="shared" si="56"/>
        <v>2316</v>
      </c>
      <c r="GF37" s="109"/>
      <c r="GG37" s="54">
        <v>3950</v>
      </c>
      <c r="GH37" s="68"/>
      <c r="GI37" s="61">
        <v>454</v>
      </c>
      <c r="GJ37" s="59">
        <f t="shared" si="57"/>
        <v>454</v>
      </c>
      <c r="GK37" s="60">
        <f t="shared" si="58"/>
        <v>908</v>
      </c>
      <c r="GL37" s="68"/>
      <c r="GM37" s="62">
        <v>3882</v>
      </c>
      <c r="GN37" s="64">
        <v>0</v>
      </c>
      <c r="GO37" s="66">
        <f t="shared" si="59"/>
        <v>3882</v>
      </c>
      <c r="GP37" s="68"/>
      <c r="GQ37" s="45">
        <v>4990</v>
      </c>
      <c r="GR37" s="50">
        <v>0</v>
      </c>
      <c r="GS37" s="71">
        <f t="shared" si="60"/>
        <v>4990</v>
      </c>
      <c r="GT37" s="68"/>
      <c r="GU37" s="48">
        <v>1420</v>
      </c>
      <c r="GV37" s="72">
        <f t="shared" si="61"/>
        <v>1420</v>
      </c>
      <c r="GW37" s="74">
        <f t="shared" si="62"/>
        <v>2840</v>
      </c>
      <c r="GX37" s="68"/>
      <c r="GY37" s="135">
        <v>3200</v>
      </c>
      <c r="GZ37" s="83">
        <v>0</v>
      </c>
      <c r="HA37" s="79">
        <f t="shared" si="63"/>
        <v>3200</v>
      </c>
      <c r="HB37" s="68"/>
      <c r="HC37" s="52">
        <v>1390</v>
      </c>
      <c r="HD37" s="54">
        <v>0</v>
      </c>
      <c r="HE37" s="56">
        <f t="shared" si="64"/>
        <v>1390</v>
      </c>
      <c r="HF37" s="68"/>
      <c r="HG37" s="61">
        <v>768</v>
      </c>
      <c r="HH37" s="59">
        <v>0</v>
      </c>
      <c r="HI37" s="60">
        <f t="shared" si="65"/>
        <v>768</v>
      </c>
      <c r="HJ37" s="68"/>
      <c r="HK37" s="62">
        <v>1850</v>
      </c>
      <c r="HL37" s="64">
        <v>0</v>
      </c>
      <c r="HM37" s="66">
        <f t="shared" si="66"/>
        <v>1850</v>
      </c>
      <c r="HN37" s="68"/>
      <c r="HO37" s="45">
        <v>1464</v>
      </c>
      <c r="HP37" s="50">
        <v>0</v>
      </c>
      <c r="HQ37" s="71">
        <f t="shared" si="67"/>
        <v>1464</v>
      </c>
      <c r="HR37" s="68"/>
      <c r="HS37" s="48">
        <v>2460</v>
      </c>
      <c r="HT37" s="72">
        <v>0</v>
      </c>
      <c r="HU37" s="74">
        <f t="shared" si="68"/>
        <v>2460</v>
      </c>
      <c r="HV37" s="109"/>
      <c r="HW37" s="135">
        <v>3996</v>
      </c>
      <c r="HX37" s="83">
        <v>0</v>
      </c>
      <c r="HY37" s="79">
        <f t="shared" si="69"/>
        <v>3996</v>
      </c>
      <c r="HZ37" s="68"/>
      <c r="IA37" s="52">
        <v>1020</v>
      </c>
      <c r="IB37" s="54">
        <v>0</v>
      </c>
      <c r="IC37" s="56">
        <f t="shared" si="70"/>
        <v>1020</v>
      </c>
      <c r="ID37" s="68"/>
      <c r="IE37" s="61">
        <v>2676</v>
      </c>
      <c r="IF37" s="59">
        <v>0</v>
      </c>
      <c r="IG37" s="60">
        <f t="shared" si="71"/>
        <v>2676</v>
      </c>
      <c r="IH37" s="68"/>
      <c r="II37" s="95">
        <f t="shared" si="72"/>
        <v>126468</v>
      </c>
      <c r="IJ37" s="96">
        <f t="shared" si="73"/>
        <v>65506</v>
      </c>
      <c r="IK37" s="97">
        <f t="shared" si="74"/>
        <v>191974</v>
      </c>
      <c r="IL37" s="68"/>
      <c r="IM37" s="138" t="s">
        <v>188</v>
      </c>
      <c r="IN37" s="137" t="s">
        <v>187</v>
      </c>
      <c r="IO37" s="139">
        <v>240248</v>
      </c>
      <c r="IP37" s="68"/>
      <c r="IQ37" s="164"/>
      <c r="IR37" s="139">
        <v>2354</v>
      </c>
      <c r="IS37" s="68"/>
      <c r="IT37" s="46"/>
      <c r="IU37" s="46">
        <v>0</v>
      </c>
      <c r="IV37" s="3">
        <f t="shared" si="75"/>
        <v>0</v>
      </c>
      <c r="IW37" s="68"/>
      <c r="IX37" s="46"/>
      <c r="IY37" s="46">
        <v>0</v>
      </c>
      <c r="IZ37" s="3">
        <f t="shared" si="76"/>
        <v>0</v>
      </c>
      <c r="JA37" s="68"/>
      <c r="JB37" s="46"/>
      <c r="JC37" s="46">
        <v>0</v>
      </c>
      <c r="JD37" s="3">
        <f t="shared" si="77"/>
        <v>0</v>
      </c>
    </row>
    <row r="38" spans="1:264" x14ac:dyDescent="0.25">
      <c r="A38" s="16" t="s">
        <v>34</v>
      </c>
      <c r="C38" s="40">
        <v>82</v>
      </c>
      <c r="D38" s="49">
        <v>82</v>
      </c>
      <c r="E38" s="79">
        <f t="shared" si="1"/>
        <v>164</v>
      </c>
      <c r="F38" s="68"/>
      <c r="G38" s="17">
        <v>190</v>
      </c>
      <c r="H38" s="89">
        <v>70</v>
      </c>
      <c r="I38" s="89">
        <v>120</v>
      </c>
      <c r="J38" s="56">
        <f t="shared" si="2"/>
        <v>380</v>
      </c>
      <c r="K38" s="68"/>
      <c r="L38" s="19">
        <v>40</v>
      </c>
      <c r="M38" s="20">
        <v>40</v>
      </c>
      <c r="N38" s="60">
        <f t="shared" si="3"/>
        <v>80</v>
      </c>
      <c r="O38" s="68"/>
      <c r="P38" s="43">
        <v>58</v>
      </c>
      <c r="Q38" s="90">
        <v>58</v>
      </c>
      <c r="R38" s="66">
        <f t="shared" si="4"/>
        <v>116</v>
      </c>
      <c r="S38" s="68"/>
      <c r="T38" s="45">
        <v>160</v>
      </c>
      <c r="U38" s="50">
        <v>160</v>
      </c>
      <c r="V38" s="71">
        <f t="shared" si="5"/>
        <v>320</v>
      </c>
      <c r="W38" s="68"/>
      <c r="X38" s="91">
        <v>70</v>
      </c>
      <c r="Y38" s="72">
        <f t="shared" si="6"/>
        <v>70</v>
      </c>
      <c r="Z38" s="74">
        <f t="shared" si="7"/>
        <v>140</v>
      </c>
      <c r="AA38" s="68"/>
      <c r="AB38" s="51">
        <v>220</v>
      </c>
      <c r="AC38" s="83">
        <f t="shared" si="8"/>
        <v>220</v>
      </c>
      <c r="AD38" s="79">
        <f t="shared" si="9"/>
        <v>440</v>
      </c>
      <c r="AE38" s="68"/>
      <c r="AF38" s="57">
        <v>140</v>
      </c>
      <c r="AG38" s="54">
        <f t="shared" si="10"/>
        <v>140</v>
      </c>
      <c r="AH38" s="56">
        <f t="shared" si="11"/>
        <v>280</v>
      </c>
      <c r="AI38" s="68"/>
      <c r="AJ38" s="67">
        <v>170</v>
      </c>
      <c r="AK38" s="59">
        <f t="shared" si="12"/>
        <v>170</v>
      </c>
      <c r="AL38" s="60">
        <f t="shared" si="13"/>
        <v>340</v>
      </c>
      <c r="AM38" s="68"/>
      <c r="AN38" s="69">
        <v>600</v>
      </c>
      <c r="AO38" s="64">
        <f t="shared" si="14"/>
        <v>600</v>
      </c>
      <c r="AP38" s="66">
        <f t="shared" si="15"/>
        <v>1200</v>
      </c>
      <c r="AQ38" s="68"/>
      <c r="AR38" s="76">
        <v>630</v>
      </c>
      <c r="AS38" s="81">
        <v>590</v>
      </c>
      <c r="AT38" s="92">
        <v>40</v>
      </c>
      <c r="AU38" s="71">
        <f t="shared" si="16"/>
        <v>1260</v>
      </c>
      <c r="AV38" s="68"/>
      <c r="AW38" s="91">
        <v>0</v>
      </c>
      <c r="AX38" s="91">
        <v>0</v>
      </c>
      <c r="AY38" s="100">
        <v>0</v>
      </c>
      <c r="AZ38" s="100">
        <v>0</v>
      </c>
      <c r="BA38" s="100">
        <v>0</v>
      </c>
      <c r="BB38" s="72">
        <v>0</v>
      </c>
      <c r="BC38" s="72">
        <v>0</v>
      </c>
      <c r="BD38" s="72">
        <v>0</v>
      </c>
      <c r="BE38" s="74">
        <f t="shared" si="17"/>
        <v>0</v>
      </c>
      <c r="BF38" s="68"/>
      <c r="BG38" s="51">
        <v>500</v>
      </c>
      <c r="BH38" s="84">
        <v>180</v>
      </c>
      <c r="BI38" s="84">
        <f t="shared" si="18"/>
        <v>320</v>
      </c>
      <c r="BJ38" s="79">
        <f t="shared" si="19"/>
        <v>1000</v>
      </c>
      <c r="BK38" s="68"/>
      <c r="BL38" s="17">
        <v>90</v>
      </c>
      <c r="BM38" s="54">
        <f t="shared" si="20"/>
        <v>90</v>
      </c>
      <c r="BN38" s="56">
        <f t="shared" si="21"/>
        <v>180</v>
      </c>
      <c r="BO38" s="68"/>
      <c r="BP38" s="93">
        <v>30</v>
      </c>
      <c r="BQ38" s="59">
        <f t="shared" si="22"/>
        <v>30</v>
      </c>
      <c r="BR38" s="60">
        <f t="shared" si="23"/>
        <v>60</v>
      </c>
      <c r="BS38" s="68"/>
      <c r="BT38" s="87">
        <v>80</v>
      </c>
      <c r="BU38" s="64">
        <f t="shared" si="24"/>
        <v>80</v>
      </c>
      <c r="BV38" s="66">
        <f t="shared" si="25"/>
        <v>160</v>
      </c>
      <c r="BW38" s="68"/>
      <c r="BX38" s="94">
        <v>200</v>
      </c>
      <c r="BY38" s="50">
        <f t="shared" si="26"/>
        <v>200</v>
      </c>
      <c r="BZ38" s="71">
        <f t="shared" si="27"/>
        <v>400</v>
      </c>
      <c r="CA38" s="68"/>
      <c r="CB38" s="91">
        <v>60</v>
      </c>
      <c r="CC38" s="102">
        <v>30</v>
      </c>
      <c r="CD38" s="148">
        <v>30</v>
      </c>
      <c r="CE38" s="104">
        <f t="shared" si="28"/>
        <v>120</v>
      </c>
      <c r="CF38" s="68"/>
      <c r="CG38" s="51">
        <v>585</v>
      </c>
      <c r="CH38" s="107">
        <v>280</v>
      </c>
      <c r="CI38" s="107">
        <f t="shared" si="29"/>
        <v>305</v>
      </c>
      <c r="CJ38" s="79">
        <f t="shared" si="30"/>
        <v>1170</v>
      </c>
      <c r="CK38" s="68"/>
      <c r="CL38" s="17">
        <v>455</v>
      </c>
      <c r="CM38" s="54">
        <f t="shared" si="31"/>
        <v>455</v>
      </c>
      <c r="CN38" s="56">
        <f t="shared" si="32"/>
        <v>910</v>
      </c>
      <c r="CO38" s="68"/>
      <c r="CP38" s="111">
        <v>10</v>
      </c>
      <c r="CQ38" s="149">
        <v>10</v>
      </c>
      <c r="CR38" s="114">
        <f t="shared" si="33"/>
        <v>20</v>
      </c>
      <c r="CS38" s="68"/>
      <c r="CT38" s="69">
        <v>765</v>
      </c>
      <c r="CU38" s="64">
        <f t="shared" si="34"/>
        <v>765</v>
      </c>
      <c r="CV38" s="66">
        <f t="shared" si="35"/>
        <v>1530</v>
      </c>
      <c r="CW38" s="68"/>
      <c r="CX38" s="76">
        <v>890</v>
      </c>
      <c r="CY38" s="50">
        <f t="shared" si="36"/>
        <v>890</v>
      </c>
      <c r="CZ38" s="71">
        <f t="shared" si="37"/>
        <v>1780</v>
      </c>
      <c r="DA38" s="68"/>
      <c r="DB38" s="154">
        <v>0</v>
      </c>
      <c r="DC38" s="123">
        <v>0</v>
      </c>
      <c r="DD38" s="115">
        <v>0</v>
      </c>
      <c r="DE38" s="115">
        <v>0</v>
      </c>
      <c r="DF38" s="133">
        <v>40</v>
      </c>
      <c r="DG38" s="74">
        <v>0</v>
      </c>
      <c r="DH38" s="117">
        <v>0</v>
      </c>
      <c r="DI38" s="68"/>
      <c r="DJ38" s="119">
        <v>70</v>
      </c>
      <c r="DK38" s="83">
        <f t="shared" si="38"/>
        <v>70</v>
      </c>
      <c r="DL38" s="79">
        <f t="shared" si="39"/>
        <v>140</v>
      </c>
      <c r="DM38" s="68"/>
      <c r="DN38" s="52">
        <v>0</v>
      </c>
      <c r="DO38" s="54">
        <v>0</v>
      </c>
      <c r="DP38" s="121">
        <f t="shared" si="40"/>
        <v>0</v>
      </c>
      <c r="DQ38" s="68"/>
      <c r="DR38" s="124">
        <v>1190</v>
      </c>
      <c r="DS38" s="59">
        <v>0</v>
      </c>
      <c r="DT38" s="60">
        <f t="shared" si="41"/>
        <v>1190</v>
      </c>
      <c r="DU38" s="68"/>
      <c r="DV38" s="157">
        <v>426</v>
      </c>
      <c r="DW38" s="64">
        <v>0</v>
      </c>
      <c r="DX38" s="66">
        <f t="shared" si="42"/>
        <v>426</v>
      </c>
      <c r="DY38" s="68"/>
      <c r="DZ38" s="127">
        <v>300</v>
      </c>
      <c r="EA38" s="50">
        <v>0</v>
      </c>
      <c r="EB38" s="71">
        <f t="shared" si="43"/>
        <v>300</v>
      </c>
      <c r="EC38" s="68"/>
      <c r="ED38" s="158">
        <v>0</v>
      </c>
      <c r="EE38" s="72">
        <v>0</v>
      </c>
      <c r="EF38" s="74">
        <f t="shared" si="44"/>
        <v>0</v>
      </c>
      <c r="EG38" s="68"/>
      <c r="EH38" s="130">
        <v>820</v>
      </c>
      <c r="EI38" s="83">
        <v>0</v>
      </c>
      <c r="EJ38" s="79">
        <f t="shared" si="45"/>
        <v>820</v>
      </c>
      <c r="EK38" s="68"/>
      <c r="EL38" s="147">
        <v>468</v>
      </c>
      <c r="EM38" s="147">
        <v>54</v>
      </c>
      <c r="EN38" s="54">
        <v>0</v>
      </c>
      <c r="EO38" s="56">
        <f t="shared" si="46"/>
        <v>522</v>
      </c>
      <c r="EP38" s="68"/>
      <c r="EQ38" s="61">
        <v>150</v>
      </c>
      <c r="ER38" s="59">
        <f t="shared" si="47"/>
        <v>150</v>
      </c>
      <c r="ES38" s="60">
        <f t="shared" si="0"/>
        <v>300</v>
      </c>
      <c r="ET38" s="68"/>
      <c r="EU38" s="62">
        <v>5</v>
      </c>
      <c r="EV38" s="64">
        <v>0</v>
      </c>
      <c r="EW38" s="66">
        <f t="shared" si="48"/>
        <v>5</v>
      </c>
      <c r="EX38" s="68"/>
      <c r="EY38" s="45">
        <v>426</v>
      </c>
      <c r="EZ38" s="50">
        <v>0</v>
      </c>
      <c r="FA38" s="71">
        <f t="shared" si="49"/>
        <v>426</v>
      </c>
      <c r="FB38" s="68"/>
      <c r="FC38" s="48">
        <v>0</v>
      </c>
      <c r="FD38" s="72">
        <v>0</v>
      </c>
      <c r="FE38" s="74">
        <f t="shared" si="50"/>
        <v>0</v>
      </c>
      <c r="FF38" s="68"/>
      <c r="FG38" s="135">
        <v>6</v>
      </c>
      <c r="FH38" s="83">
        <v>0</v>
      </c>
      <c r="FI38" s="79">
        <f t="shared" si="51"/>
        <v>6</v>
      </c>
      <c r="FJ38" s="68"/>
      <c r="FK38" s="52">
        <v>240</v>
      </c>
      <c r="FL38" s="54">
        <v>240</v>
      </c>
      <c r="FM38" s="56">
        <f t="shared" si="52"/>
        <v>480</v>
      </c>
      <c r="FN38" s="68"/>
      <c r="FO38" s="61">
        <v>336</v>
      </c>
      <c r="FP38" s="59">
        <v>0</v>
      </c>
      <c r="FQ38" s="60">
        <f t="shared" si="53"/>
        <v>336</v>
      </c>
      <c r="FR38" s="68"/>
      <c r="FS38" s="64">
        <v>205</v>
      </c>
      <c r="FT38" s="68"/>
      <c r="FU38" s="45">
        <v>805</v>
      </c>
      <c r="FV38" s="50">
        <v>0</v>
      </c>
      <c r="FW38" s="71">
        <f t="shared" si="54"/>
        <v>805</v>
      </c>
      <c r="FX38" s="68"/>
      <c r="FY38" s="48">
        <v>174</v>
      </c>
      <c r="FZ38" s="72">
        <v>0</v>
      </c>
      <c r="GA38" s="74">
        <f t="shared" si="55"/>
        <v>174</v>
      </c>
      <c r="GB38" s="68"/>
      <c r="GC38" s="135">
        <v>324</v>
      </c>
      <c r="GD38" s="83">
        <v>0</v>
      </c>
      <c r="GE38" s="79">
        <f t="shared" si="56"/>
        <v>324</v>
      </c>
      <c r="GF38" s="109"/>
      <c r="GG38" s="54">
        <v>415</v>
      </c>
      <c r="GH38" s="68"/>
      <c r="GI38" s="61">
        <v>48</v>
      </c>
      <c r="GJ38" s="59">
        <f t="shared" si="57"/>
        <v>48</v>
      </c>
      <c r="GK38" s="60">
        <f t="shared" si="58"/>
        <v>96</v>
      </c>
      <c r="GL38" s="68"/>
      <c r="GM38" s="62">
        <v>390</v>
      </c>
      <c r="GN38" s="64">
        <v>0</v>
      </c>
      <c r="GO38" s="66">
        <f t="shared" si="59"/>
        <v>390</v>
      </c>
      <c r="GP38" s="68"/>
      <c r="GQ38" s="45">
        <v>670</v>
      </c>
      <c r="GR38" s="50">
        <v>0</v>
      </c>
      <c r="GS38" s="71">
        <f t="shared" si="60"/>
        <v>670</v>
      </c>
      <c r="GT38" s="68"/>
      <c r="GU38" s="48">
        <v>160</v>
      </c>
      <c r="GV38" s="72">
        <f t="shared" si="61"/>
        <v>160</v>
      </c>
      <c r="GW38" s="74">
        <f t="shared" si="62"/>
        <v>320</v>
      </c>
      <c r="GX38" s="68"/>
      <c r="GY38" s="135">
        <v>445</v>
      </c>
      <c r="GZ38" s="83">
        <v>0</v>
      </c>
      <c r="HA38" s="79">
        <f t="shared" si="63"/>
        <v>445</v>
      </c>
      <c r="HB38" s="68"/>
      <c r="HC38" s="52">
        <v>190</v>
      </c>
      <c r="HD38" s="54">
        <v>0</v>
      </c>
      <c r="HE38" s="56">
        <f t="shared" si="64"/>
        <v>190</v>
      </c>
      <c r="HF38" s="68"/>
      <c r="HG38" s="61">
        <v>108</v>
      </c>
      <c r="HH38" s="59">
        <v>0</v>
      </c>
      <c r="HI38" s="60">
        <f t="shared" si="65"/>
        <v>108</v>
      </c>
      <c r="HJ38" s="68"/>
      <c r="HK38" s="62">
        <v>260</v>
      </c>
      <c r="HL38" s="64">
        <v>0</v>
      </c>
      <c r="HM38" s="66">
        <f t="shared" si="66"/>
        <v>260</v>
      </c>
      <c r="HN38" s="68"/>
      <c r="HO38" s="45">
        <v>186</v>
      </c>
      <c r="HP38" s="50">
        <v>0</v>
      </c>
      <c r="HQ38" s="71">
        <f t="shared" si="67"/>
        <v>186</v>
      </c>
      <c r="HR38" s="68"/>
      <c r="HS38" s="48">
        <v>300</v>
      </c>
      <c r="HT38" s="72">
        <v>0</v>
      </c>
      <c r="HU38" s="74">
        <f t="shared" si="68"/>
        <v>300</v>
      </c>
      <c r="HV38" s="109"/>
      <c r="HW38" s="135">
        <v>558</v>
      </c>
      <c r="HX38" s="83">
        <v>0</v>
      </c>
      <c r="HY38" s="79">
        <f t="shared" si="69"/>
        <v>558</v>
      </c>
      <c r="HZ38" s="68"/>
      <c r="IA38" s="52">
        <v>120</v>
      </c>
      <c r="IB38" s="54">
        <v>0</v>
      </c>
      <c r="IC38" s="56">
        <f t="shared" si="70"/>
        <v>120</v>
      </c>
      <c r="ID38" s="68"/>
      <c r="IE38" s="61">
        <v>372</v>
      </c>
      <c r="IF38" s="59">
        <v>0</v>
      </c>
      <c r="IG38" s="60">
        <f t="shared" si="71"/>
        <v>372</v>
      </c>
      <c r="IH38" s="68"/>
      <c r="II38" s="95">
        <f t="shared" si="72"/>
        <v>15626</v>
      </c>
      <c r="IJ38" s="96">
        <f t="shared" si="73"/>
        <v>7353</v>
      </c>
      <c r="IK38" s="97">
        <f t="shared" si="74"/>
        <v>22979</v>
      </c>
      <c r="IL38" s="68"/>
      <c r="IM38" s="138">
        <v>24</v>
      </c>
      <c r="IN38" s="137" t="s">
        <v>186</v>
      </c>
      <c r="IO38" s="139">
        <v>31844</v>
      </c>
      <c r="IP38" s="68"/>
      <c r="IQ38" s="164"/>
      <c r="IR38" s="139">
        <v>1191</v>
      </c>
      <c r="IS38" s="68"/>
      <c r="IT38" s="46"/>
      <c r="IU38" s="46">
        <v>0</v>
      </c>
      <c r="IV38" s="3">
        <f t="shared" si="75"/>
        <v>0</v>
      </c>
      <c r="IW38" s="68"/>
      <c r="IX38" s="46"/>
      <c r="IY38" s="46">
        <v>0</v>
      </c>
      <c r="IZ38" s="3">
        <f t="shared" si="76"/>
        <v>0</v>
      </c>
      <c r="JA38" s="68"/>
      <c r="JB38" s="46"/>
      <c r="JC38" s="46">
        <v>0</v>
      </c>
      <c r="JD38" s="3">
        <f t="shared" si="77"/>
        <v>0</v>
      </c>
    </row>
    <row r="39" spans="1:264" x14ac:dyDescent="0.25">
      <c r="A39" s="21" t="s">
        <v>35</v>
      </c>
      <c r="C39" s="41">
        <f>SUM(C4:C38)</f>
        <v>5935</v>
      </c>
      <c r="D39" s="78">
        <f>SUM(D4:D38)</f>
        <v>5935</v>
      </c>
      <c r="E39" s="79">
        <f>SUM(E4:E38)</f>
        <v>11870</v>
      </c>
      <c r="F39" s="68"/>
      <c r="G39" s="42">
        <f>SUM(G4:G38)</f>
        <v>4500</v>
      </c>
      <c r="H39" s="18">
        <f>SUM(H4:H38)</f>
        <v>1740</v>
      </c>
      <c r="I39" s="18">
        <f>SUM(I4:I38)</f>
        <v>2760</v>
      </c>
      <c r="J39" s="99">
        <f>SUM(J4:J38)</f>
        <v>9000</v>
      </c>
      <c r="K39" s="68"/>
      <c r="L39" s="19">
        <f>SUM(L4:L38)</f>
        <v>1080</v>
      </c>
      <c r="M39" s="20">
        <f>SUM(M4:M38)</f>
        <v>1080</v>
      </c>
      <c r="N39" s="60">
        <f>SUM(N4:N38)</f>
        <v>2160</v>
      </c>
      <c r="O39" s="68"/>
      <c r="P39" s="44">
        <f>SUM(P4:P38)</f>
        <v>823</v>
      </c>
      <c r="Q39" s="65">
        <f>SUM(Q4:Q38)</f>
        <v>823</v>
      </c>
      <c r="R39" s="66">
        <f>SUM(R4:R38)</f>
        <v>1646</v>
      </c>
      <c r="S39" s="68"/>
      <c r="T39" s="75">
        <f>SUM(T4:T38)</f>
        <v>4320</v>
      </c>
      <c r="U39" s="70">
        <f>SUM(U4:U38)</f>
        <v>4320</v>
      </c>
      <c r="V39" s="71">
        <f>SUM(V4:V38)</f>
        <v>8640</v>
      </c>
      <c r="W39" s="68"/>
      <c r="X39" s="77">
        <f>SUM(X4:X38)</f>
        <v>2060</v>
      </c>
      <c r="Y39" s="73">
        <f>SUM(Y4:Y38)</f>
        <v>2060</v>
      </c>
      <c r="Z39" s="74">
        <f>SUM(Z4:Z38)</f>
        <v>4120</v>
      </c>
      <c r="AA39" s="68"/>
      <c r="AB39" s="80">
        <f>SUM(AB4:AB38)</f>
        <v>5950</v>
      </c>
      <c r="AC39" s="78">
        <f>SUM(AC4:AC38)</f>
        <v>5950</v>
      </c>
      <c r="AD39" s="79">
        <f>SUM(AD4:AD38)</f>
        <v>11900</v>
      </c>
      <c r="AE39" s="68"/>
      <c r="AF39" s="53">
        <f>SUM(AF4:AF38)</f>
        <v>3950</v>
      </c>
      <c r="AG39" s="55">
        <f>SUM(AG4:AG38)</f>
        <v>3950</v>
      </c>
      <c r="AH39" s="56">
        <f>SUM(AH4:AH38)</f>
        <v>7900</v>
      </c>
      <c r="AI39" s="68"/>
      <c r="AJ39" s="58">
        <f>SUM(AJ4:AJ38)</f>
        <v>4520</v>
      </c>
      <c r="AK39" s="20">
        <f>SUM(AK4:AK38)</f>
        <v>4520</v>
      </c>
      <c r="AL39" s="60">
        <f>SUM(AL4:AL38)</f>
        <v>9040</v>
      </c>
      <c r="AM39" s="68"/>
      <c r="AN39" s="63">
        <f>SUM(AN4:AN38)</f>
        <v>14560</v>
      </c>
      <c r="AO39" s="65">
        <f>SUM(AO4:AO38)</f>
        <v>14560</v>
      </c>
      <c r="AP39" s="66">
        <f>SUM(AP4:AP38)</f>
        <v>29120</v>
      </c>
      <c r="AQ39" s="68"/>
      <c r="AR39" s="75">
        <f>SUM(AR4:AR38)</f>
        <v>12850</v>
      </c>
      <c r="AS39" s="70">
        <f>SUM(AS4:AS38)</f>
        <v>12230</v>
      </c>
      <c r="AT39" s="70">
        <f>SUM(AT4:AT38)</f>
        <v>620</v>
      </c>
      <c r="AU39" s="71">
        <f>SUM(AU4:AU38)</f>
        <v>25700</v>
      </c>
      <c r="AV39" s="68"/>
      <c r="AW39" s="77">
        <f t="shared" ref="AW39:BE39" si="78">SUM(AW4:AW38)</f>
        <v>1720</v>
      </c>
      <c r="AX39" s="77">
        <f t="shared" si="78"/>
        <v>1070</v>
      </c>
      <c r="AY39" s="77">
        <f t="shared" si="78"/>
        <v>685</v>
      </c>
      <c r="AZ39" s="77">
        <f t="shared" si="78"/>
        <v>650</v>
      </c>
      <c r="BA39" s="77">
        <f>SUM(BA4:BA38)</f>
        <v>190</v>
      </c>
      <c r="BB39" s="73">
        <f t="shared" si="78"/>
        <v>2540</v>
      </c>
      <c r="BC39" s="73">
        <f>SUM(BC4:BC38)</f>
        <v>0</v>
      </c>
      <c r="BD39" s="73">
        <f>SUM(BD4:BD38)</f>
        <v>0</v>
      </c>
      <c r="BE39" s="74">
        <f t="shared" si="78"/>
        <v>6855</v>
      </c>
      <c r="BF39" s="68"/>
      <c r="BG39" s="80">
        <f>SUM(BG4:BG38)</f>
        <v>10350</v>
      </c>
      <c r="BH39" s="78">
        <f>SUM(BH4:BH38)</f>
        <v>4070</v>
      </c>
      <c r="BI39" s="78">
        <f>SUM(BI4:BI38)</f>
        <v>6280</v>
      </c>
      <c r="BJ39" s="79">
        <f>SUM(BJ4:BJ38)</f>
        <v>20700</v>
      </c>
      <c r="BK39" s="68"/>
      <c r="BL39" s="53">
        <f>SUM(BL4:BL38)</f>
        <v>1860</v>
      </c>
      <c r="BM39" s="55">
        <f>SUM(BM4:BM38)</f>
        <v>1860</v>
      </c>
      <c r="BN39" s="56">
        <f>SUM(BN4:BN38)</f>
        <v>3720</v>
      </c>
      <c r="BO39" s="68"/>
      <c r="BP39" s="58">
        <f>SUM(BP4:BP38)</f>
        <v>630</v>
      </c>
      <c r="BQ39" s="20">
        <f>SUM(BQ4:BQ38)</f>
        <v>630</v>
      </c>
      <c r="BR39" s="60">
        <f>SUM(BR4:BR38)</f>
        <v>1260</v>
      </c>
      <c r="BS39" s="68"/>
      <c r="BT39" s="63">
        <f>SUM(BT4:BT38)</f>
        <v>1730</v>
      </c>
      <c r="BU39" s="65">
        <f>SUM(BU4:BU38)</f>
        <v>1730</v>
      </c>
      <c r="BV39" s="66">
        <f>SUM(BV4:BV38)</f>
        <v>3460</v>
      </c>
      <c r="BW39" s="68"/>
      <c r="BX39" s="75">
        <f>SUM(BX4:BX38)</f>
        <v>4000</v>
      </c>
      <c r="BY39" s="70">
        <f>SUM(BY4:BY38)</f>
        <v>4000</v>
      </c>
      <c r="BZ39" s="71">
        <f>SUM(BZ4:BZ38)</f>
        <v>8000</v>
      </c>
      <c r="CA39" s="68"/>
      <c r="CB39" s="77">
        <f>SUM(CB4:CB38)</f>
        <v>1330</v>
      </c>
      <c r="CC39" s="73">
        <f>SUM(CC4:CC38)</f>
        <v>770</v>
      </c>
      <c r="CD39" s="105">
        <f>SUM(CD4:CD38)</f>
        <v>560</v>
      </c>
      <c r="CE39" s="74">
        <f>SUM(CE4:CE38)</f>
        <v>2660</v>
      </c>
      <c r="CF39" s="68"/>
      <c r="CG39" s="80">
        <f>SUM(CG4:CG38)</f>
        <v>11760</v>
      </c>
      <c r="CH39" s="78">
        <f>SUM(CH4:CH38)</f>
        <v>5640</v>
      </c>
      <c r="CI39" s="78">
        <f>SUM(CI4:CI38)</f>
        <v>6120</v>
      </c>
      <c r="CJ39" s="79">
        <f>SUM(CJ4:CJ38)</f>
        <v>23520</v>
      </c>
      <c r="CK39" s="68"/>
      <c r="CL39" s="53">
        <f>SUM(CL4:CL38)</f>
        <v>9345</v>
      </c>
      <c r="CM39" s="55">
        <f>SUM(CM4:CM38)</f>
        <v>9345</v>
      </c>
      <c r="CN39" s="56">
        <f>SUM(CN4:CN38)</f>
        <v>18690</v>
      </c>
      <c r="CO39" s="68"/>
      <c r="CP39" s="58">
        <f>SUM(CP4:CP38)</f>
        <v>420</v>
      </c>
      <c r="CQ39" s="112">
        <f>SUM(CQ4:CQ38)</f>
        <v>420</v>
      </c>
      <c r="CR39" s="60">
        <f>SUM(CR4:CR38)</f>
        <v>840</v>
      </c>
      <c r="CS39" s="68"/>
      <c r="CT39" s="63">
        <f>SUM(CT4:CT38)</f>
        <v>15735</v>
      </c>
      <c r="CU39" s="65">
        <f>SUM(CU4:CU38)</f>
        <v>15735</v>
      </c>
      <c r="CV39" s="66">
        <f>SUM(CV4:CV38)</f>
        <v>31470</v>
      </c>
      <c r="CW39" s="68"/>
      <c r="CX39" s="75">
        <f>SUM(CX4:CX38)</f>
        <v>19180</v>
      </c>
      <c r="CY39" s="70">
        <f>SUM(CY4:CY38)</f>
        <v>19180</v>
      </c>
      <c r="CZ39" s="71">
        <f>SUM(CZ4:CZ38)</f>
        <v>38360</v>
      </c>
      <c r="DA39" s="68"/>
      <c r="DB39" s="155">
        <v>970</v>
      </c>
      <c r="DC39" s="156">
        <f t="shared" ref="DC39:DH39" si="79">SUM(DC4:DC38)</f>
        <v>3060</v>
      </c>
      <c r="DD39" s="116">
        <f t="shared" si="79"/>
        <v>2390</v>
      </c>
      <c r="DE39" s="116">
        <f t="shared" si="79"/>
        <v>18</v>
      </c>
      <c r="DF39" s="134">
        <f t="shared" si="79"/>
        <v>910</v>
      </c>
      <c r="DG39" s="118">
        <f t="shared" si="79"/>
        <v>6549</v>
      </c>
      <c r="DH39" s="118">
        <f t="shared" si="79"/>
        <v>2866</v>
      </c>
      <c r="DI39" s="68"/>
      <c r="DJ39" s="80">
        <f>SUM(DJ4:DJ38)</f>
        <v>1500</v>
      </c>
      <c r="DK39" s="78">
        <f>SUM(DK4:DK38)</f>
        <v>1500</v>
      </c>
      <c r="DL39" s="79">
        <f>SUM(DL4:DL38)</f>
        <v>3000</v>
      </c>
      <c r="DM39" s="68"/>
      <c r="DN39" s="53">
        <f>SUM(DN4:DN38)</f>
        <v>2340</v>
      </c>
      <c r="DO39" s="55">
        <f>SUM(DO4:DO38)</f>
        <v>0</v>
      </c>
      <c r="DP39" s="121">
        <f>SUM(DP4:DP38)</f>
        <v>2340</v>
      </c>
      <c r="DQ39" s="68"/>
      <c r="DR39" s="58">
        <f>SUM(DR4:DR38)</f>
        <v>14145</v>
      </c>
      <c r="DS39" s="20">
        <f>SUM(DS4:DS38)</f>
        <v>0</v>
      </c>
      <c r="DT39" s="60">
        <f>SUM(DT4:DT38)</f>
        <v>14145</v>
      </c>
      <c r="DU39" s="68"/>
      <c r="DV39" s="126">
        <f>SUM(DV4:DV38)</f>
        <v>822</v>
      </c>
      <c r="DW39" s="65">
        <f>SUM(DW4:DW38)</f>
        <v>0</v>
      </c>
      <c r="DX39" s="66">
        <f>SUM(DX4:DX38)</f>
        <v>822</v>
      </c>
      <c r="DY39" s="68"/>
      <c r="DZ39" s="75">
        <f>SUM(DZ4:DZ38)</f>
        <v>14690</v>
      </c>
      <c r="EA39" s="70">
        <f>SUM(EA4:EA38)</f>
        <v>0</v>
      </c>
      <c r="EB39" s="71">
        <f>SUM(EB4:EB38)</f>
        <v>14690</v>
      </c>
      <c r="EC39" s="68"/>
      <c r="ED39" s="129">
        <f>SUM(ED4:ED38)</f>
        <v>2052</v>
      </c>
      <c r="EE39" s="73">
        <f>SUM(EE4:EE38)</f>
        <v>0</v>
      </c>
      <c r="EF39" s="74">
        <f>SUM(EF4:EF38)</f>
        <v>2052</v>
      </c>
      <c r="EG39" s="68"/>
      <c r="EH39" s="80">
        <f>SUM(EH4:EH38)</f>
        <v>18060</v>
      </c>
      <c r="EI39" s="78">
        <f>SUM(EI4:EI38)</f>
        <v>0</v>
      </c>
      <c r="EJ39" s="79">
        <f>SUM(EJ4:EJ38)</f>
        <v>18060</v>
      </c>
      <c r="EK39" s="68"/>
      <c r="EL39" s="132">
        <f>SUM(EL4:EL38)</f>
        <v>8316</v>
      </c>
      <c r="EM39" s="132">
        <f>SUM(EM4:EM38)</f>
        <v>1044</v>
      </c>
      <c r="EN39" s="55">
        <f>SUM(EN4:EN38)</f>
        <v>0</v>
      </c>
      <c r="EO39" s="56">
        <f>SUM(EO4:EO38)</f>
        <v>9360</v>
      </c>
      <c r="EP39" s="68"/>
      <c r="EQ39" s="58">
        <f>SUM(EQ4:EQ38)</f>
        <v>3410</v>
      </c>
      <c r="ER39" s="20">
        <f>SUM(ER4:ER38)</f>
        <v>3410</v>
      </c>
      <c r="ES39" s="60">
        <f>SUM(ES4:ES38)</f>
        <v>6820</v>
      </c>
      <c r="ET39" s="68"/>
      <c r="EU39" s="63">
        <f>SUM(EU4:EU38)</f>
        <v>110</v>
      </c>
      <c r="EV39" s="65">
        <f>SUM(EV4:EV38)</f>
        <v>0</v>
      </c>
      <c r="EW39" s="66">
        <f>SUM(EW4:EW38)</f>
        <v>110</v>
      </c>
      <c r="EX39" s="68"/>
      <c r="EY39" s="75">
        <f>SUM(EY4:EY38)</f>
        <v>8190</v>
      </c>
      <c r="EZ39" s="70">
        <f>SUM(EZ4:EZ38)</f>
        <v>0</v>
      </c>
      <c r="FA39" s="71">
        <f>SUM(FA4:FA38)</f>
        <v>8190</v>
      </c>
      <c r="FB39" s="68"/>
      <c r="FC39" s="77">
        <f>SUM(FC4:FC38)</f>
        <v>345</v>
      </c>
      <c r="FD39" s="73">
        <f>SUM(FD4:FD38)</f>
        <v>0</v>
      </c>
      <c r="FE39" s="74">
        <f>SUM(FE4:FE38)</f>
        <v>345</v>
      </c>
      <c r="FF39" s="68"/>
      <c r="FG39" s="80">
        <f>SUM(FG4:FG38)</f>
        <v>72</v>
      </c>
      <c r="FH39" s="78">
        <f>SUM(FH4:FH38)</f>
        <v>0</v>
      </c>
      <c r="FI39" s="79">
        <f>SUM(FI4:FI38)</f>
        <v>72</v>
      </c>
      <c r="FJ39" s="68"/>
      <c r="FK39" s="53">
        <f>SUM(FK4:FK38)</f>
        <v>5740</v>
      </c>
      <c r="FL39" s="55">
        <f>SUM(FL4:FL38)</f>
        <v>5740</v>
      </c>
      <c r="FM39" s="56">
        <f>SUM(FM4:FM38)</f>
        <v>11480</v>
      </c>
      <c r="FN39" s="68"/>
      <c r="FO39" s="58">
        <f>SUM(FO4:FO38)</f>
        <v>7140</v>
      </c>
      <c r="FP39" s="20">
        <f>SUM(FP4:FP38)</f>
        <v>0</v>
      </c>
      <c r="FQ39" s="60">
        <f>SUM(FQ4:FQ38)</f>
        <v>7140</v>
      </c>
      <c r="FR39" s="68"/>
      <c r="FS39" s="160">
        <f>SUM(FS4:FS38)</f>
        <v>3200</v>
      </c>
      <c r="FT39" s="68"/>
      <c r="FU39" s="75">
        <f>SUM(FU4:FU38)</f>
        <v>17860</v>
      </c>
      <c r="FV39" s="70">
        <f>SUM(FV4:FV38)</f>
        <v>0</v>
      </c>
      <c r="FW39" s="71">
        <f>SUM(FW4:FW38)</f>
        <v>17860</v>
      </c>
      <c r="FX39" s="68"/>
      <c r="FY39" s="77">
        <f>SUM(FY4:FY38)</f>
        <v>3720</v>
      </c>
      <c r="FZ39" s="73">
        <f>SUM(FZ4:FZ38)</f>
        <v>0</v>
      </c>
      <c r="GA39" s="74">
        <f>SUM(GA4:GA38)</f>
        <v>3720</v>
      </c>
      <c r="GB39" s="68"/>
      <c r="GC39" s="80">
        <f>SUM(GC4:GC38)</f>
        <v>6360</v>
      </c>
      <c r="GD39" s="78">
        <f>SUM(GD4:GD38)</f>
        <v>0</v>
      </c>
      <c r="GE39" s="79">
        <f>SUM(GE4:GE38)</f>
        <v>6360</v>
      </c>
      <c r="GF39" s="109"/>
      <c r="GG39" s="159">
        <f>SUM(GG4:GG38)</f>
        <v>9250</v>
      </c>
      <c r="GH39" s="68"/>
      <c r="GI39" s="58">
        <f>SUM(GI4:GI38)</f>
        <v>1237</v>
      </c>
      <c r="GJ39" s="20">
        <f>SUM(GJ4:GJ38)</f>
        <v>1237</v>
      </c>
      <c r="GK39" s="60">
        <f>SUM(GK4:GK38)</f>
        <v>2474</v>
      </c>
      <c r="GL39" s="68"/>
      <c r="GM39" s="63">
        <f>SUM(GM4:GM38)</f>
        <v>8400</v>
      </c>
      <c r="GN39" s="65">
        <f>SUM(GN4:GN38)</f>
        <v>0</v>
      </c>
      <c r="GO39" s="66">
        <f>SUM(GO4:GO38)</f>
        <v>8400</v>
      </c>
      <c r="GP39" s="68"/>
      <c r="GQ39" s="75">
        <f>SUM(GQ4:GQ38)</f>
        <v>15130</v>
      </c>
      <c r="GR39" s="70">
        <f>SUM(GR4:GR38)</f>
        <v>0</v>
      </c>
      <c r="GS39" s="71">
        <f>SUM(GS4:GS38)</f>
        <v>15130</v>
      </c>
      <c r="GT39" s="68"/>
      <c r="GU39" s="77">
        <f>SUM(GU4:GU38)</f>
        <v>3080</v>
      </c>
      <c r="GV39" s="73">
        <f>SUM(GV4:GV38)</f>
        <v>3080</v>
      </c>
      <c r="GW39" s="74">
        <f>SUM(GW4:GW38)</f>
        <v>6160</v>
      </c>
      <c r="GX39" s="68"/>
      <c r="GY39" s="80">
        <f>SUM(GY4:GY38)</f>
        <v>8735</v>
      </c>
      <c r="GZ39" s="78">
        <f>SUM(GZ4:GZ38)</f>
        <v>0</v>
      </c>
      <c r="HA39" s="79">
        <f>SUM(HA4:HA38)</f>
        <v>8735</v>
      </c>
      <c r="HB39" s="68"/>
      <c r="HC39" s="53">
        <f>SUM(HC4:HC38)</f>
        <v>3450</v>
      </c>
      <c r="HD39" s="55">
        <f>SUM(HD4:HD38)</f>
        <v>0</v>
      </c>
      <c r="HE39" s="56">
        <f>SUM(HE4:HE38)</f>
        <v>3450</v>
      </c>
      <c r="HF39" s="68"/>
      <c r="HG39" s="58">
        <f>SUM(HG4:HG38)</f>
        <v>2220</v>
      </c>
      <c r="HH39" s="20">
        <f>SUM(HH4:HH38)</f>
        <v>0</v>
      </c>
      <c r="HI39" s="60">
        <f>SUM(HI4:HI38)</f>
        <v>2220</v>
      </c>
      <c r="HJ39" s="68"/>
      <c r="HK39" s="63">
        <f>SUM(HK4:HK38)</f>
        <v>5180</v>
      </c>
      <c r="HL39" s="65">
        <f>SUM(HL4:HL38)</f>
        <v>0</v>
      </c>
      <c r="HM39" s="66">
        <f>SUM(HM4:HM38)</f>
        <v>5180</v>
      </c>
      <c r="HN39" s="68"/>
      <c r="HO39" s="75">
        <f>SUM(HO4:HO38)</f>
        <v>3420</v>
      </c>
      <c r="HP39" s="70">
        <f>SUM(HP4:HP38)</f>
        <v>0</v>
      </c>
      <c r="HQ39" s="71">
        <f>SUM(HQ4:HQ38)</f>
        <v>3420</v>
      </c>
      <c r="HR39" s="68"/>
      <c r="HS39" s="77">
        <f>SUM(HS4:HS38)</f>
        <v>5440</v>
      </c>
      <c r="HT39" s="73">
        <f>SUM(HT4:HT38)</f>
        <v>0</v>
      </c>
      <c r="HU39" s="74">
        <f>SUM(HU4:HU38)</f>
        <v>5440</v>
      </c>
      <c r="HV39" s="109"/>
      <c r="HW39" s="80">
        <f>SUM(HW4:HW38)</f>
        <v>11040</v>
      </c>
      <c r="HX39" s="78">
        <f>SUM(HX4:HX38)</f>
        <v>0</v>
      </c>
      <c r="HY39" s="79">
        <f>SUM(HY4:HY38)</f>
        <v>11040</v>
      </c>
      <c r="HZ39" s="68"/>
      <c r="IA39" s="53">
        <f>SUM(IA4:IA38)</f>
        <v>2240</v>
      </c>
      <c r="IB39" s="55">
        <f>SUM(IB4:IB38)</f>
        <v>0</v>
      </c>
      <c r="IC39" s="56">
        <f>SUM(IC4:IC38)</f>
        <v>2240</v>
      </c>
      <c r="ID39" s="68"/>
      <c r="IE39" s="58">
        <f>SUM(IE4:IE38)</f>
        <v>7140</v>
      </c>
      <c r="IF39" s="20">
        <f>SUM(IF4:IF38)</f>
        <v>0</v>
      </c>
      <c r="IG39" s="60">
        <f>SUM(IG4:IG38)</f>
        <v>7140</v>
      </c>
      <c r="IH39" s="68"/>
      <c r="II39" s="95">
        <f>SUM(II4:II38)</f>
        <v>333831</v>
      </c>
      <c r="IJ39" s="96">
        <f>SUM(IJ4:IJ38)</f>
        <v>174193</v>
      </c>
      <c r="IK39" s="97">
        <f>SUM(IK4:IK38)</f>
        <v>508024</v>
      </c>
      <c r="IL39" s="68"/>
      <c r="IM39" s="138" t="s">
        <v>190</v>
      </c>
      <c r="IN39" s="137" t="s">
        <v>190</v>
      </c>
      <c r="IO39" s="140">
        <f>SUM(IO4:IO38)</f>
        <v>639575</v>
      </c>
      <c r="IP39" s="68"/>
      <c r="IQ39" s="164"/>
      <c r="IR39" s="140">
        <f>SUM(IR4:IR38)</f>
        <v>639575</v>
      </c>
      <c r="IS39" s="68"/>
      <c r="IT39" s="47">
        <f>SUM(IT4:IT38)</f>
        <v>0</v>
      </c>
      <c r="IU39" s="27">
        <f>SUM(IU4:IU38)</f>
        <v>0</v>
      </c>
      <c r="IV39" s="3">
        <f>SUM(IV4:IV38)</f>
        <v>0</v>
      </c>
      <c r="IW39" s="68"/>
      <c r="IX39" s="47">
        <f>SUM(IX4:IX38)</f>
        <v>0</v>
      </c>
      <c r="IY39" s="27">
        <f>SUM(IY4:IY38)</f>
        <v>0</v>
      </c>
      <c r="IZ39" s="3">
        <f>SUM(IZ4:IZ38)</f>
        <v>0</v>
      </c>
      <c r="JA39" s="68"/>
      <c r="JB39" s="47">
        <f>SUM(JB4:JB38)</f>
        <v>0</v>
      </c>
      <c r="JC39" s="27">
        <f>SUM(JC4:JC38)</f>
        <v>0</v>
      </c>
      <c r="JD39" s="3">
        <f>SUM(JD4:JD38)</f>
        <v>0</v>
      </c>
    </row>
  </sheetData>
  <autoFilter ref="IR1:IR38">
    <sortState ref="IR6:IR38">
      <sortCondition descending="1" ref="IR1:IR38"/>
    </sortState>
  </autoFilter>
  <mergeCells count="124">
    <mergeCell ref="IE2:IG2"/>
    <mergeCell ref="A1:A3"/>
    <mergeCell ref="C1:E1"/>
    <mergeCell ref="G1:J1"/>
    <mergeCell ref="L1:N1"/>
    <mergeCell ref="P1:R1"/>
    <mergeCell ref="C2:E2"/>
    <mergeCell ref="G2:J2"/>
    <mergeCell ref="L2:N2"/>
    <mergeCell ref="AR2:AU2"/>
    <mergeCell ref="X1:Z1"/>
    <mergeCell ref="AB1:AD1"/>
    <mergeCell ref="T1:V1"/>
    <mergeCell ref="T2:V2"/>
    <mergeCell ref="P2:R2"/>
    <mergeCell ref="X2:Z2"/>
    <mergeCell ref="AB2:AD2"/>
    <mergeCell ref="AJ2:AL2"/>
    <mergeCell ref="AF2:AH2"/>
    <mergeCell ref="AF1:AH1"/>
    <mergeCell ref="AN1:AP1"/>
    <mergeCell ref="AR1:AU1"/>
    <mergeCell ref="BG1:BJ1"/>
    <mergeCell ref="BP1:BR1"/>
    <mergeCell ref="BL1:BN1"/>
    <mergeCell ref="HO1:HQ1"/>
    <mergeCell ref="HO2:HQ2"/>
    <mergeCell ref="BL2:BN2"/>
    <mergeCell ref="BP2:BR2"/>
    <mergeCell ref="BG2:BJ2"/>
    <mergeCell ref="AW2:BE2"/>
    <mergeCell ref="BX1:BZ1"/>
    <mergeCell ref="DJ1:DL1"/>
    <mergeCell ref="DR1:DT1"/>
    <mergeCell ref="DV1:DX1"/>
    <mergeCell ref="EU1:EW1"/>
    <mergeCell ref="CP1:CR1"/>
    <mergeCell ref="CT1:CV1"/>
    <mergeCell ref="CL1:CN1"/>
    <mergeCell ref="EQ2:ES2"/>
    <mergeCell ref="FG1:FI1"/>
    <mergeCell ref="FG2:FI2"/>
    <mergeCell ref="FC1:FE1"/>
    <mergeCell ref="FC2:FE2"/>
    <mergeCell ref="EU2:EW2"/>
    <mergeCell ref="CB1:CE1"/>
    <mergeCell ref="CG1:CJ1"/>
    <mergeCell ref="BT1:BV1"/>
    <mergeCell ref="DJ2:DL2"/>
    <mergeCell ref="EY1:FA1"/>
    <mergeCell ref="AN2:AP2"/>
    <mergeCell ref="AJ1:AL1"/>
    <mergeCell ref="IT2:IV2"/>
    <mergeCell ref="BT2:BV2"/>
    <mergeCell ref="CX2:CZ2"/>
    <mergeCell ref="DR2:DT2"/>
    <mergeCell ref="DV2:DX2"/>
    <mergeCell ref="DB2:DH2"/>
    <mergeCell ref="IK2:IK3"/>
    <mergeCell ref="IJ2:IJ3"/>
    <mergeCell ref="CP2:CR2"/>
    <mergeCell ref="CT2:CV2"/>
    <mergeCell ref="BX2:BZ2"/>
    <mergeCell ref="CL2:CN2"/>
    <mergeCell ref="CB2:CE2"/>
    <mergeCell ref="CG2:CJ2"/>
    <mergeCell ref="CX1:CZ1"/>
    <mergeCell ref="DB1:DH1"/>
    <mergeCell ref="AW1:BE1"/>
    <mergeCell ref="EY2:FA2"/>
    <mergeCell ref="FK1:FM1"/>
    <mergeCell ref="FK2:FM2"/>
    <mergeCell ref="HG2:HI2"/>
    <mergeCell ref="GY1:HA1"/>
    <mergeCell ref="GY2:HA2"/>
    <mergeCell ref="HK1:HM1"/>
    <mergeCell ref="HK2:HM2"/>
    <mergeCell ref="FO1:FQ1"/>
    <mergeCell ref="JB1:JD1"/>
    <mergeCell ref="JB2:JD2"/>
    <mergeCell ref="DN1:DP1"/>
    <mergeCell ref="DN2:DP2"/>
    <mergeCell ref="II2:II3"/>
    <mergeCell ref="DZ1:EB1"/>
    <mergeCell ref="ED1:EF1"/>
    <mergeCell ref="EL1:EO1"/>
    <mergeCell ref="EH2:EJ2"/>
    <mergeCell ref="EL2:EO2"/>
    <mergeCell ref="EH1:EJ1"/>
    <mergeCell ref="IX2:IZ2"/>
    <mergeCell ref="DZ2:EB2"/>
    <mergeCell ref="ED2:EF2"/>
    <mergeCell ref="EQ1:ES1"/>
    <mergeCell ref="IT1:IV1"/>
    <mergeCell ref="IX1:IZ1"/>
    <mergeCell ref="FO2:FQ2"/>
    <mergeCell ref="HS1:HU1"/>
    <mergeCell ref="HW1:HY1"/>
    <mergeCell ref="HS2:HU2"/>
    <mergeCell ref="HW2:HY2"/>
    <mergeCell ref="IQ1:IR3"/>
    <mergeCell ref="IM1:IO1"/>
    <mergeCell ref="IM2:IO2"/>
    <mergeCell ref="FU1:FW1"/>
    <mergeCell ref="FY1:GA1"/>
    <mergeCell ref="FU2:FW2"/>
    <mergeCell ref="FY2:GA2"/>
    <mergeCell ref="GC1:GE1"/>
    <mergeCell ref="GC2:GE2"/>
    <mergeCell ref="GI1:GK1"/>
    <mergeCell ref="GI2:GK2"/>
    <mergeCell ref="GM1:GO1"/>
    <mergeCell ref="GM2:GO2"/>
    <mergeCell ref="GQ1:GS1"/>
    <mergeCell ref="GQ2:GS2"/>
    <mergeCell ref="GU1:GW1"/>
    <mergeCell ref="HC1:HE1"/>
    <mergeCell ref="HG1:HI1"/>
    <mergeCell ref="GU2:GW2"/>
    <mergeCell ref="HC2:HE2"/>
    <mergeCell ref="II1:IK1"/>
    <mergeCell ref="IA1:IC1"/>
    <mergeCell ref="IA2:IC2"/>
    <mergeCell ref="IE1:IG1"/>
  </mergeCells>
  <conditionalFormatting sqref="AW18 AW22 AW29 AW31:AW32">
    <cfRule type="cellIs" dxfId="11" priority="30" operator="equal">
      <formula>0</formula>
    </cfRule>
  </conditionalFormatting>
  <conditionalFormatting sqref="BG4:BG38">
    <cfRule type="expression" dxfId="10" priority="29">
      <formula>$E4=0</formula>
    </cfRule>
  </conditionalFormatting>
  <conditionalFormatting sqref="BL4:BL38">
    <cfRule type="expression" dxfId="9" priority="27">
      <formula>$E4=0</formula>
    </cfRule>
  </conditionalFormatting>
  <conditionalFormatting sqref="BP4:BP38">
    <cfRule type="expression" dxfId="8" priority="26">
      <formula>$E4=0</formula>
    </cfRule>
  </conditionalFormatting>
  <conditionalFormatting sqref="CB4:CB38">
    <cfRule type="expression" dxfId="7" priority="22">
      <formula>$U4=0</formula>
    </cfRule>
  </conditionalFormatting>
  <conditionalFormatting sqref="BI4:BI38">
    <cfRule type="expression" dxfId="6" priority="20">
      <formula>$U4=0</formula>
    </cfRule>
  </conditionalFormatting>
  <conditionalFormatting sqref="CG4:CG38">
    <cfRule type="expression" dxfId="5" priority="19">
      <formula>$U4=0</formula>
    </cfRule>
  </conditionalFormatting>
  <conditionalFormatting sqref="CP4:CP33">
    <cfRule type="expression" dxfId="4" priority="16">
      <formula>$R4=0</formula>
    </cfRule>
  </conditionalFormatting>
  <conditionalFormatting sqref="CP4:CP38">
    <cfRule type="expression" dxfId="3" priority="15">
      <formula>$R4=0</formula>
    </cfRule>
  </conditionalFormatting>
  <conditionalFormatting sqref="CT4:CT38">
    <cfRule type="expression" dxfId="2" priority="14">
      <formula>$R4=0</formula>
    </cfRule>
  </conditionalFormatting>
  <conditionalFormatting sqref="CX4:CX38">
    <cfRule type="expression" dxfId="1" priority="12">
      <formula>$U4=0</formula>
    </cfRule>
  </conditionalFormatting>
  <conditionalFormatting sqref="CC4:CC38">
    <cfRule type="expression" dxfId="0" priority="11">
      <formula>$U4=0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Machado Caetano Costa</dc:creator>
  <cp:lastModifiedBy>Fabricio Junior Alves Teixeira</cp:lastModifiedBy>
  <cp:lastPrinted>2021-01-18T18:50:01Z</cp:lastPrinted>
  <dcterms:created xsi:type="dcterms:W3CDTF">2021-01-11T18:37:49Z</dcterms:created>
  <dcterms:modified xsi:type="dcterms:W3CDTF">2021-08-06T19:24:39Z</dcterms:modified>
</cp:coreProperties>
</file>